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7860" windowHeight="8685" activeTab="3"/>
  </bookViews>
  <sheets>
    <sheet name="K1MW" sheetId="1" r:id="rId1"/>
    <sheet name="K1ZW" sheetId="2" r:id="rId2"/>
    <sheet name="C1W" sheetId="3" r:id="rId3"/>
    <sheet name="C2W" sheetId="4" r:id="rId4"/>
  </sheets>
  <definedNames>
    <definedName name="DATABASE" localSheetId="2">'C1W'!$A$2:$N$13</definedName>
    <definedName name="DATABASE" localSheetId="3">'C2W'!$A$2:$O$19</definedName>
    <definedName name="DATABASE" localSheetId="1">'K1ZW'!$A$2:$N$12</definedName>
    <definedName name="DATABASE">'K1MW'!$A$2:$S$23</definedName>
    <definedName name="_xlnm.Print_Area" localSheetId="2">'C1W'!$A$1:$S$13</definedName>
    <definedName name="_xlnm.Print_Area" localSheetId="3">'C2W'!$A$1:$T$19</definedName>
    <definedName name="_xlnm.Print_Area" localSheetId="1">'K1ZW'!$A$1:$S$14</definedName>
  </definedNames>
  <calcPr fullCalcOnLoad="1"/>
</workbook>
</file>

<file path=xl/sharedStrings.xml><?xml version="1.0" encoding="utf-8"?>
<sst xmlns="http://schemas.openxmlformats.org/spreadsheetml/2006/main" count="206" uniqueCount="110">
  <si>
    <t>POR</t>
  </si>
  <si>
    <t>RGC</t>
  </si>
  <si>
    <t>JMENO</t>
  </si>
  <si>
    <t>RO</t>
  </si>
  <si>
    <t>VT</t>
  </si>
  <si>
    <t>ODD</t>
  </si>
  <si>
    <t>CELKEM</t>
  </si>
  <si>
    <t>Trutnov</t>
  </si>
  <si>
    <t>Blovice</t>
  </si>
  <si>
    <t>Olomouc</t>
  </si>
  <si>
    <t>Soběslav</t>
  </si>
  <si>
    <t>min1</t>
  </si>
  <si>
    <t>min2</t>
  </si>
  <si>
    <t>Boh.Pha</t>
  </si>
  <si>
    <t>Kroměříž</t>
  </si>
  <si>
    <t>Litovel</t>
  </si>
  <si>
    <t>KK Brno</t>
  </si>
  <si>
    <t>Rygel Marek</t>
  </si>
  <si>
    <t>Polívková Hana</t>
  </si>
  <si>
    <t>Vránová Linda</t>
  </si>
  <si>
    <t>Jůva Marek</t>
  </si>
  <si>
    <t>Tesla Bo</t>
  </si>
  <si>
    <t>Hrabalová Ivana</t>
  </si>
  <si>
    <t>Zástěrová Anna</t>
  </si>
  <si>
    <t>So Písek</t>
  </si>
  <si>
    <t>Kropáček Matěj</t>
  </si>
  <si>
    <t>Malach Tobiáš</t>
  </si>
  <si>
    <t>Krejza Filip</t>
  </si>
  <si>
    <t>Vys.Mýto</t>
  </si>
  <si>
    <t>Klášter.</t>
  </si>
  <si>
    <t>pořadí</t>
  </si>
  <si>
    <t>jméno</t>
  </si>
  <si>
    <t>ročník</t>
  </si>
  <si>
    <t>oddíl</t>
  </si>
  <si>
    <t>dlouhý sjezd</t>
  </si>
  <si>
    <t>sprint</t>
  </si>
  <si>
    <t>Valíková Radka</t>
  </si>
  <si>
    <t>Obal Pce</t>
  </si>
  <si>
    <t>Macík Martin</t>
  </si>
  <si>
    <t>Kučera Michal</t>
  </si>
  <si>
    <t>Nedvěd Jaroslav</t>
  </si>
  <si>
    <t>Kádrle Martin</t>
  </si>
  <si>
    <t>Košťál Jiří</t>
  </si>
  <si>
    <t>Kabelík Pavel</t>
  </si>
  <si>
    <t>SKVeselí</t>
  </si>
  <si>
    <t>119003</t>
  </si>
  <si>
    <t>1026</t>
  </si>
  <si>
    <t>VSDK</t>
  </si>
  <si>
    <t>Novák Ondřej</t>
  </si>
  <si>
    <t>Rubint Martin</t>
  </si>
  <si>
    <t>L.Plzeň</t>
  </si>
  <si>
    <t>Polesná Jitka</t>
  </si>
  <si>
    <t>Sosnarová Michaela</t>
  </si>
  <si>
    <t>Baroň - Fusek</t>
  </si>
  <si>
    <t>Pavlík Radek</t>
  </si>
  <si>
    <t>Rolenc Ondřej</t>
  </si>
  <si>
    <t>Baroň Petr</t>
  </si>
  <si>
    <t>Val.Mez.</t>
  </si>
  <si>
    <t>Fusek Radomír</t>
  </si>
  <si>
    <t>min3</t>
  </si>
  <si>
    <t>Lagner Jiří</t>
  </si>
  <si>
    <t>Tesla bo</t>
  </si>
  <si>
    <t>Tykal Jiří</t>
  </si>
  <si>
    <t>Todarello Valentino</t>
  </si>
  <si>
    <t>Hála Richard</t>
  </si>
  <si>
    <t>Bříza - Kubát</t>
  </si>
  <si>
    <t>Habich Bohumil</t>
  </si>
  <si>
    <t>VS Tábor</t>
  </si>
  <si>
    <t>Klatovy</t>
  </si>
  <si>
    <t>Kubát Zdeněk</t>
  </si>
  <si>
    <t>Bříza Václav</t>
  </si>
  <si>
    <t>Kristek - Macíček</t>
  </si>
  <si>
    <t>Švéda Jakub</t>
  </si>
  <si>
    <t>Roudnice</t>
  </si>
  <si>
    <t>Jílek Jan</t>
  </si>
  <si>
    <t>Suchánek Daniel</t>
  </si>
  <si>
    <t>Týniště</t>
  </si>
  <si>
    <t>Kříšťan Filip</t>
  </si>
  <si>
    <t>Sosnar Jakub</t>
  </si>
  <si>
    <t>Macíček Lukáš</t>
  </si>
  <si>
    <t>Kristek Aleš</t>
  </si>
  <si>
    <t>1.ČP Vír</t>
  </si>
  <si>
    <t>2.ČP Vír</t>
  </si>
  <si>
    <t>4.ČP Č.Pila</t>
  </si>
  <si>
    <t>MČRd L.M.</t>
  </si>
  <si>
    <t>3.ČP Č.Pila</t>
  </si>
  <si>
    <t>9.ČP MČRd</t>
  </si>
  <si>
    <t>10.ČP Vrbné</t>
  </si>
  <si>
    <t>12.ČP Lipno</t>
  </si>
  <si>
    <t>Jordánová Pavlína</t>
  </si>
  <si>
    <t>Jordán František</t>
  </si>
  <si>
    <t>Ligurský Ivo</t>
  </si>
  <si>
    <t>Semerek Roman</t>
  </si>
  <si>
    <t>Valmez</t>
  </si>
  <si>
    <t>Bača Petr</t>
  </si>
  <si>
    <t>Semerek - Bača</t>
  </si>
  <si>
    <t>Bendová Marie</t>
  </si>
  <si>
    <t>Večerková Nina</t>
  </si>
  <si>
    <t>Zimová Marie</t>
  </si>
  <si>
    <t>103036</t>
  </si>
  <si>
    <t>Smolka Ondřej</t>
  </si>
  <si>
    <t>Tesla Brno</t>
  </si>
  <si>
    <t>Kučera - Malach</t>
  </si>
  <si>
    <t>Krejza - Jůva</t>
  </si>
  <si>
    <t>Křišťan Filip</t>
  </si>
  <si>
    <t>Rolenc - Křišťan</t>
  </si>
  <si>
    <t>Suchánek - Jílek</t>
  </si>
  <si>
    <t xml:space="preserve"> </t>
  </si>
  <si>
    <t>8.ČP Šp.Mlýn</t>
  </si>
  <si>
    <t>8ČP Šp.Mlýn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</si>
</sst>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right" vertical="center" textRotation="90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Alignment="1">
      <alignment horizontal="center" vertical="top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 textRotation="90"/>
    </xf>
    <xf numFmtId="1" fontId="0" fillId="0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Fill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1" fontId="0" fillId="0" borderId="2" xfId="0" applyNumberForma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1" fontId="1" fillId="0" borderId="3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2" xfId="0" applyNumberForma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2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U2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3.75390625" style="4" customWidth="1"/>
    <col min="2" max="2" width="6.75390625" style="1" customWidth="1"/>
    <col min="3" max="3" width="17.00390625" style="2" customWidth="1"/>
    <col min="4" max="4" width="3.75390625" style="4" customWidth="1"/>
    <col min="5" max="5" width="3.75390625" style="4" hidden="1" customWidth="1"/>
    <col min="6" max="6" width="11.25390625" style="2" customWidth="1"/>
    <col min="7" max="15" width="4.75390625" style="1" customWidth="1"/>
    <col min="16" max="18" width="4.75390625" style="1" hidden="1" customWidth="1"/>
    <col min="19" max="19" width="5.75390625" style="1" customWidth="1"/>
    <col min="20" max="20" width="1.75390625" style="1" customWidth="1"/>
    <col min="21" max="21" width="2.75390625" style="1" customWidth="1"/>
  </cols>
  <sheetData>
    <row r="1" spans="7:19" ht="12.75">
      <c r="G1" s="46" t="s">
        <v>34</v>
      </c>
      <c r="H1" s="47"/>
      <c r="I1" s="47"/>
      <c r="J1" s="47"/>
      <c r="K1" s="45" t="s">
        <v>35</v>
      </c>
      <c r="L1" s="45"/>
      <c r="M1" s="45"/>
      <c r="N1" s="45"/>
      <c r="O1" s="45"/>
      <c r="S1" s="30"/>
    </row>
    <row r="2" spans="1:21" ht="66">
      <c r="A2" s="3" t="s">
        <v>30</v>
      </c>
      <c r="B2" s="27" t="s">
        <v>1</v>
      </c>
      <c r="C2" s="5" t="s">
        <v>31</v>
      </c>
      <c r="D2" s="3" t="s">
        <v>32</v>
      </c>
      <c r="E2" s="3" t="s">
        <v>4</v>
      </c>
      <c r="F2" s="27" t="s">
        <v>33</v>
      </c>
      <c r="G2" s="28" t="s">
        <v>82</v>
      </c>
      <c r="H2" s="3" t="s">
        <v>83</v>
      </c>
      <c r="I2" s="3" t="s">
        <v>108</v>
      </c>
      <c r="J2" s="3" t="s">
        <v>84</v>
      </c>
      <c r="K2" s="28" t="s">
        <v>81</v>
      </c>
      <c r="L2" s="3" t="s">
        <v>85</v>
      </c>
      <c r="M2" s="3" t="s">
        <v>86</v>
      </c>
      <c r="N2" s="3" t="s">
        <v>87</v>
      </c>
      <c r="O2" s="3" t="s">
        <v>88</v>
      </c>
      <c r="P2" s="3" t="s">
        <v>11</v>
      </c>
      <c r="Q2" s="3" t="s">
        <v>12</v>
      </c>
      <c r="R2" s="3" t="s">
        <v>59</v>
      </c>
      <c r="S2" s="28" t="s">
        <v>6</v>
      </c>
      <c r="T2"/>
      <c r="U2"/>
    </row>
    <row r="3" spans="1:21" ht="12.75">
      <c r="A3" s="26">
        <v>1</v>
      </c>
      <c r="B3" s="16">
        <v>80016</v>
      </c>
      <c r="C3" s="7" t="s">
        <v>25</v>
      </c>
      <c r="D3" s="8">
        <v>89</v>
      </c>
      <c r="E3" s="8"/>
      <c r="F3" s="7" t="s">
        <v>24</v>
      </c>
      <c r="G3" s="29">
        <v>75</v>
      </c>
      <c r="H3" s="18">
        <v>75</v>
      </c>
      <c r="I3" s="18">
        <v>75</v>
      </c>
      <c r="J3" s="18">
        <v>0</v>
      </c>
      <c r="K3" s="29">
        <v>75</v>
      </c>
      <c r="L3" s="18">
        <v>75</v>
      </c>
      <c r="M3" s="18">
        <v>75</v>
      </c>
      <c r="N3" s="18">
        <v>68</v>
      </c>
      <c r="O3" s="18">
        <v>75</v>
      </c>
      <c r="P3" s="6">
        <f>SMALL((G3:O3),1)</f>
        <v>0</v>
      </c>
      <c r="Q3" s="6">
        <f>SMALL(G3:O3,2)</f>
        <v>68</v>
      </c>
      <c r="R3" s="6">
        <f>SMALL((G3:O3),3)</f>
        <v>75</v>
      </c>
      <c r="S3" s="31">
        <f>SUM(G3:O3)-P3-Q3-R3</f>
        <v>450</v>
      </c>
      <c r="T3"/>
      <c r="U3"/>
    </row>
    <row r="4" spans="1:21" ht="12.75">
      <c r="A4" s="26">
        <v>2</v>
      </c>
      <c r="B4" s="10" t="s">
        <v>45</v>
      </c>
      <c r="C4" s="13" t="s">
        <v>40</v>
      </c>
      <c r="D4" s="12">
        <v>89</v>
      </c>
      <c r="E4" s="11"/>
      <c r="F4" s="13" t="s">
        <v>9</v>
      </c>
      <c r="G4" s="29">
        <v>68</v>
      </c>
      <c r="H4" s="18">
        <v>62</v>
      </c>
      <c r="I4" s="18">
        <v>68</v>
      </c>
      <c r="J4" s="18">
        <v>75</v>
      </c>
      <c r="K4" s="29">
        <v>68</v>
      </c>
      <c r="L4" s="18">
        <v>68</v>
      </c>
      <c r="M4" s="18">
        <v>62</v>
      </c>
      <c r="N4" s="18">
        <v>75</v>
      </c>
      <c r="O4" s="18">
        <v>68</v>
      </c>
      <c r="P4" s="6">
        <f>SMALL((G4:O4),1)</f>
        <v>62</v>
      </c>
      <c r="Q4" s="6">
        <f>SMALL(G4:O4,2)</f>
        <v>62</v>
      </c>
      <c r="R4" s="6">
        <f>SMALL((G4:O4),3)</f>
        <v>68</v>
      </c>
      <c r="S4" s="31">
        <f>SUM(G4:O4)-P4-Q4-R4</f>
        <v>422</v>
      </c>
      <c r="T4"/>
      <c r="U4"/>
    </row>
    <row r="5" spans="1:21" ht="12.75">
      <c r="A5" s="26">
        <v>3</v>
      </c>
      <c r="B5" s="1">
        <v>64031</v>
      </c>
      <c r="C5" s="2" t="s">
        <v>27</v>
      </c>
      <c r="D5" s="4">
        <v>89</v>
      </c>
      <c r="F5" s="2" t="s">
        <v>28</v>
      </c>
      <c r="G5" s="29">
        <v>57</v>
      </c>
      <c r="H5" s="18">
        <v>57</v>
      </c>
      <c r="I5" s="18">
        <v>57</v>
      </c>
      <c r="J5" s="18">
        <v>68</v>
      </c>
      <c r="K5" s="29">
        <v>62</v>
      </c>
      <c r="L5" s="18">
        <v>62</v>
      </c>
      <c r="M5" s="18">
        <v>68</v>
      </c>
      <c r="N5" s="18">
        <v>62</v>
      </c>
      <c r="O5" s="18">
        <v>49</v>
      </c>
      <c r="P5" s="6">
        <f>SMALL((G5:O5),1)</f>
        <v>49</v>
      </c>
      <c r="Q5" s="6">
        <f>SMALL(G5:O5,2)</f>
        <v>57</v>
      </c>
      <c r="R5" s="6">
        <f>SMALL((G5:O5),3)</f>
        <v>57</v>
      </c>
      <c r="S5" s="31">
        <f>SUM(G5:O5)-P5-Q5-R5</f>
        <v>379</v>
      </c>
      <c r="T5"/>
      <c r="U5"/>
    </row>
    <row r="6" spans="1:21" ht="12.75">
      <c r="A6" s="26">
        <v>4</v>
      </c>
      <c r="B6" s="15">
        <v>60034</v>
      </c>
      <c r="C6" s="13" t="s">
        <v>41</v>
      </c>
      <c r="D6" s="12">
        <v>90</v>
      </c>
      <c r="E6" s="11"/>
      <c r="F6" s="13" t="s">
        <v>7</v>
      </c>
      <c r="G6" s="29">
        <v>62</v>
      </c>
      <c r="H6" s="18">
        <v>68</v>
      </c>
      <c r="I6" s="18">
        <v>62</v>
      </c>
      <c r="J6" s="18">
        <v>62</v>
      </c>
      <c r="K6" s="29">
        <v>53</v>
      </c>
      <c r="L6" s="18">
        <v>57</v>
      </c>
      <c r="M6" s="18">
        <v>57</v>
      </c>
      <c r="N6" s="18">
        <v>46</v>
      </c>
      <c r="O6" s="18">
        <v>62</v>
      </c>
      <c r="P6" s="6">
        <f>SMALL((G6:O6),1)</f>
        <v>46</v>
      </c>
      <c r="Q6" s="6">
        <f>SMALL(G6:O6,2)</f>
        <v>53</v>
      </c>
      <c r="R6" s="6">
        <f>SMALL((G6:O6),3)</f>
        <v>57</v>
      </c>
      <c r="S6" s="31">
        <f>SUM(G6:O6)-P6-Q6-R6</f>
        <v>373</v>
      </c>
      <c r="T6"/>
      <c r="U6"/>
    </row>
    <row r="7" spans="1:21" ht="12.75">
      <c r="A7" s="26">
        <v>5</v>
      </c>
      <c r="B7" s="10" t="s">
        <v>46</v>
      </c>
      <c r="C7" s="13" t="s">
        <v>42</v>
      </c>
      <c r="D7" s="12">
        <v>89</v>
      </c>
      <c r="E7" s="11"/>
      <c r="F7" s="13" t="s">
        <v>13</v>
      </c>
      <c r="G7" s="29">
        <v>53</v>
      </c>
      <c r="H7" s="18">
        <v>53</v>
      </c>
      <c r="I7" s="18">
        <v>53</v>
      </c>
      <c r="J7" s="18">
        <v>0</v>
      </c>
      <c r="K7" s="29">
        <v>57</v>
      </c>
      <c r="L7" s="18">
        <v>53</v>
      </c>
      <c r="M7" s="18">
        <v>46</v>
      </c>
      <c r="N7" s="18">
        <v>57</v>
      </c>
      <c r="O7" s="18">
        <v>0</v>
      </c>
      <c r="P7" s="6">
        <f>SMALL((G7:O7),1)</f>
        <v>0</v>
      </c>
      <c r="Q7" s="6">
        <f>SMALL(G7:O7,2)</f>
        <v>0</v>
      </c>
      <c r="R7" s="6">
        <f>SMALL((G7:O7),3)</f>
        <v>46</v>
      </c>
      <c r="S7" s="31">
        <f>SUM(G7:O7)-P7-Q7-R7</f>
        <v>326</v>
      </c>
      <c r="T7"/>
      <c r="U7"/>
    </row>
    <row r="8" spans="1:21" ht="12.75">
      <c r="A8" s="26">
        <v>6</v>
      </c>
      <c r="B8" s="16">
        <v>112018</v>
      </c>
      <c r="C8" s="7" t="s">
        <v>48</v>
      </c>
      <c r="D8" s="8">
        <v>92</v>
      </c>
      <c r="E8" s="8"/>
      <c r="F8" s="7" t="s">
        <v>14</v>
      </c>
      <c r="G8" s="29">
        <v>49</v>
      </c>
      <c r="H8" s="18">
        <v>49</v>
      </c>
      <c r="I8" s="18">
        <v>0</v>
      </c>
      <c r="J8" s="18">
        <v>46</v>
      </c>
      <c r="K8" s="29">
        <v>49</v>
      </c>
      <c r="L8" s="18">
        <v>49</v>
      </c>
      <c r="M8" s="18">
        <v>53</v>
      </c>
      <c r="N8" s="18">
        <v>53</v>
      </c>
      <c r="O8" s="18">
        <v>57</v>
      </c>
      <c r="P8" s="6">
        <f>SMALL((G8:O8),1)</f>
        <v>0</v>
      </c>
      <c r="Q8" s="6">
        <f>SMALL(G8:O8,2)</f>
        <v>46</v>
      </c>
      <c r="R8" s="6">
        <f>SMALL((G8:O8),3)</f>
        <v>49</v>
      </c>
      <c r="S8" s="31">
        <f>SUM(G8:O8)-P8-Q8-R8</f>
        <v>310</v>
      </c>
      <c r="T8"/>
      <c r="U8"/>
    </row>
    <row r="9" spans="1:21" ht="12.75">
      <c r="A9" s="26">
        <v>7</v>
      </c>
      <c r="B9" s="15">
        <v>133044</v>
      </c>
      <c r="C9" s="2" t="s">
        <v>64</v>
      </c>
      <c r="D9" s="4">
        <v>92</v>
      </c>
      <c r="E9" s="4">
        <v>3</v>
      </c>
      <c r="F9" s="2" t="s">
        <v>44</v>
      </c>
      <c r="G9" s="29">
        <v>46</v>
      </c>
      <c r="H9" s="18">
        <v>46</v>
      </c>
      <c r="I9" s="18">
        <v>49</v>
      </c>
      <c r="J9" s="18">
        <v>49</v>
      </c>
      <c r="K9" s="29">
        <v>46</v>
      </c>
      <c r="L9" s="18">
        <v>46</v>
      </c>
      <c r="M9" s="18">
        <v>49</v>
      </c>
      <c r="N9" s="18">
        <v>49</v>
      </c>
      <c r="O9" s="18">
        <v>37</v>
      </c>
      <c r="P9" s="6">
        <f>SMALL((G9:O9),1)</f>
        <v>37</v>
      </c>
      <c r="Q9" s="6">
        <f>SMALL(G9:O9,2)</f>
        <v>46</v>
      </c>
      <c r="R9" s="6">
        <f>SMALL((G9:O9),3)</f>
        <v>46</v>
      </c>
      <c r="S9" s="31">
        <f>SUM(G9:O9)-P9-Q9-R9</f>
        <v>288</v>
      </c>
      <c r="T9"/>
      <c r="U9"/>
    </row>
    <row r="10" spans="1:21" ht="12.75">
      <c r="A10" s="26">
        <v>8</v>
      </c>
      <c r="B10" s="16">
        <v>48073</v>
      </c>
      <c r="C10" s="7" t="s">
        <v>62</v>
      </c>
      <c r="D10" s="8">
        <v>92</v>
      </c>
      <c r="E10" s="8"/>
      <c r="F10" s="7" t="s">
        <v>29</v>
      </c>
      <c r="G10" s="29">
        <v>33</v>
      </c>
      <c r="H10" s="18">
        <v>35</v>
      </c>
      <c r="I10" s="18">
        <v>46</v>
      </c>
      <c r="J10" s="18">
        <v>53</v>
      </c>
      <c r="K10" s="29">
        <v>43</v>
      </c>
      <c r="L10" s="18">
        <v>35</v>
      </c>
      <c r="M10" s="18">
        <v>40</v>
      </c>
      <c r="N10" s="18">
        <v>35</v>
      </c>
      <c r="O10" s="18">
        <v>53</v>
      </c>
      <c r="P10" s="6">
        <f>SMALL((G10:O10),1)</f>
        <v>33</v>
      </c>
      <c r="Q10" s="6">
        <f>SMALL(G10:O10,2)</f>
        <v>35</v>
      </c>
      <c r="R10" s="6">
        <f>SMALL((G10:O10),3)</f>
        <v>35</v>
      </c>
      <c r="S10" s="31">
        <f>SUM(G10:O10)-P10-Q10-R10</f>
        <v>270</v>
      </c>
      <c r="T10"/>
      <c r="U10"/>
    </row>
    <row r="11" spans="1:21" ht="12.75">
      <c r="A11" s="26">
        <v>9</v>
      </c>
      <c r="B11" s="16">
        <v>103010</v>
      </c>
      <c r="C11" s="7" t="s">
        <v>63</v>
      </c>
      <c r="D11" s="8">
        <v>92</v>
      </c>
      <c r="E11" s="8"/>
      <c r="F11" s="7" t="s">
        <v>16</v>
      </c>
      <c r="G11" s="29">
        <v>43</v>
      </c>
      <c r="H11" s="18">
        <v>43</v>
      </c>
      <c r="I11" s="18">
        <v>43</v>
      </c>
      <c r="J11" s="18">
        <v>40</v>
      </c>
      <c r="K11" s="29">
        <v>40</v>
      </c>
      <c r="L11" s="18">
        <v>43</v>
      </c>
      <c r="M11" s="18">
        <v>43</v>
      </c>
      <c r="N11" s="18">
        <v>43</v>
      </c>
      <c r="O11" s="18">
        <v>35</v>
      </c>
      <c r="P11" s="6">
        <f>SMALL((G11:O11),1)</f>
        <v>35</v>
      </c>
      <c r="Q11" s="6">
        <f>SMALL(G11:O11,2)</f>
        <v>40</v>
      </c>
      <c r="R11" s="6">
        <f>SMALL((G11:O11),3)</f>
        <v>40</v>
      </c>
      <c r="S11" s="31">
        <f>SUM(G11:O11)-P11-Q11-R11</f>
        <v>258</v>
      </c>
      <c r="T11"/>
      <c r="U11"/>
    </row>
    <row r="12" spans="1:21" ht="12.75">
      <c r="A12" s="26">
        <v>10</v>
      </c>
      <c r="B12" s="6">
        <v>63021</v>
      </c>
      <c r="C12" s="7" t="s">
        <v>77</v>
      </c>
      <c r="D12" s="8">
        <v>92</v>
      </c>
      <c r="E12" s="8">
        <v>3</v>
      </c>
      <c r="F12" s="7" t="s">
        <v>76</v>
      </c>
      <c r="G12" s="29">
        <v>31</v>
      </c>
      <c r="H12" s="18">
        <v>37</v>
      </c>
      <c r="I12" s="18">
        <v>0</v>
      </c>
      <c r="J12" s="18">
        <v>43</v>
      </c>
      <c r="K12" s="29">
        <v>37</v>
      </c>
      <c r="L12" s="18">
        <v>40</v>
      </c>
      <c r="M12" s="18">
        <v>31</v>
      </c>
      <c r="N12" s="18">
        <v>37</v>
      </c>
      <c r="O12" s="18">
        <v>43</v>
      </c>
      <c r="P12" s="6">
        <f>SMALL((G12:O12),1)</f>
        <v>0</v>
      </c>
      <c r="Q12" s="6">
        <f>SMALL(G12:O12,2)</f>
        <v>31</v>
      </c>
      <c r="R12" s="6">
        <f>SMALL((G12:O12),3)</f>
        <v>31</v>
      </c>
      <c r="S12" s="31">
        <f>SUM(G12:O12)-P12-Q12-R12</f>
        <v>237</v>
      </c>
      <c r="T12"/>
      <c r="U12"/>
    </row>
    <row r="13" spans="1:21" ht="12.75">
      <c r="A13" s="26">
        <v>11</v>
      </c>
      <c r="B13" s="16">
        <v>30003</v>
      </c>
      <c r="C13" s="7" t="s">
        <v>66</v>
      </c>
      <c r="D13" s="8">
        <v>91</v>
      </c>
      <c r="E13" s="8"/>
      <c r="F13" s="7" t="s">
        <v>67</v>
      </c>
      <c r="G13" s="29">
        <v>35</v>
      </c>
      <c r="H13" s="18">
        <v>0</v>
      </c>
      <c r="I13" s="18">
        <v>40</v>
      </c>
      <c r="J13" s="18">
        <v>37</v>
      </c>
      <c r="K13" s="29">
        <v>35</v>
      </c>
      <c r="L13" s="18">
        <v>0</v>
      </c>
      <c r="M13" s="18">
        <v>35</v>
      </c>
      <c r="N13" s="18">
        <v>40</v>
      </c>
      <c r="O13" s="18">
        <v>46</v>
      </c>
      <c r="P13" s="6">
        <f>SMALL((G13:O13),1)</f>
        <v>0</v>
      </c>
      <c r="Q13" s="6">
        <f>SMALL(G13:O13,2)</f>
        <v>0</v>
      </c>
      <c r="R13" s="6">
        <f>SMALL((G13:O13),3)</f>
        <v>35</v>
      </c>
      <c r="S13" s="31">
        <f>SUM(G13:O13)-P13-Q13-R13</f>
        <v>233</v>
      </c>
      <c r="T13"/>
      <c r="U13"/>
    </row>
    <row r="14" spans="1:21" ht="12.75">
      <c r="A14" s="26">
        <v>12</v>
      </c>
      <c r="B14" s="1">
        <v>26006</v>
      </c>
      <c r="C14" s="2" t="s">
        <v>60</v>
      </c>
      <c r="D14" s="4">
        <v>91</v>
      </c>
      <c r="F14" s="2" t="s">
        <v>10</v>
      </c>
      <c r="G14" s="29">
        <v>40</v>
      </c>
      <c r="H14" s="18">
        <v>40</v>
      </c>
      <c r="I14" s="18">
        <v>0</v>
      </c>
      <c r="J14" s="18">
        <v>0</v>
      </c>
      <c r="K14" s="29">
        <v>31</v>
      </c>
      <c r="L14" s="18">
        <v>37</v>
      </c>
      <c r="M14" s="18">
        <v>33</v>
      </c>
      <c r="N14" s="18">
        <v>31</v>
      </c>
      <c r="O14" s="18">
        <v>40</v>
      </c>
      <c r="P14" s="6">
        <f>SMALL((G14:O14),1)</f>
        <v>0</v>
      </c>
      <c r="Q14" s="6">
        <f>SMALL(G14:O14,2)</f>
        <v>0</v>
      </c>
      <c r="R14" s="6">
        <f>SMALL((G14:O14),3)</f>
        <v>31</v>
      </c>
      <c r="S14" s="31">
        <f>SUM(G14:O14)-P14-Q14-R14</f>
        <v>221</v>
      </c>
      <c r="T14"/>
      <c r="U14"/>
    </row>
    <row r="15" spans="1:21" ht="12.75">
      <c r="A15" s="26">
        <v>13</v>
      </c>
      <c r="B15" s="1">
        <v>64038</v>
      </c>
      <c r="C15" s="2" t="s">
        <v>74</v>
      </c>
      <c r="D15" s="4">
        <v>93</v>
      </c>
      <c r="F15" s="2" t="s">
        <v>28</v>
      </c>
      <c r="G15" s="29">
        <v>29</v>
      </c>
      <c r="H15" s="18">
        <v>33</v>
      </c>
      <c r="I15" s="18">
        <v>0</v>
      </c>
      <c r="J15" s="18">
        <v>31</v>
      </c>
      <c r="K15" s="29">
        <v>29</v>
      </c>
      <c r="L15" s="18">
        <v>33</v>
      </c>
      <c r="M15" s="18">
        <v>27</v>
      </c>
      <c r="N15" s="18">
        <v>25</v>
      </c>
      <c r="O15" s="18">
        <v>0</v>
      </c>
      <c r="P15" s="6">
        <f>SMALL((G15:O15),1)</f>
        <v>0</v>
      </c>
      <c r="Q15" s="6">
        <f>SMALL(G15:O15,2)</f>
        <v>0</v>
      </c>
      <c r="R15" s="6">
        <f>SMALL((G15:O15),3)</f>
        <v>25</v>
      </c>
      <c r="S15" s="31">
        <f>SUM(G15:O15)-P15-Q15-R15</f>
        <v>182</v>
      </c>
      <c r="T15"/>
      <c r="U15"/>
    </row>
    <row r="16" spans="1:21" ht="12.75">
      <c r="A16" s="26">
        <v>14</v>
      </c>
      <c r="B16" s="1">
        <v>103019</v>
      </c>
      <c r="C16" s="2" t="s">
        <v>78</v>
      </c>
      <c r="D16" s="4">
        <v>94</v>
      </c>
      <c r="F16" s="2" t="s">
        <v>16</v>
      </c>
      <c r="G16" s="29">
        <v>25</v>
      </c>
      <c r="H16" s="18">
        <v>31</v>
      </c>
      <c r="I16" s="18">
        <v>0</v>
      </c>
      <c r="J16" s="18">
        <v>33</v>
      </c>
      <c r="K16" s="29">
        <v>25</v>
      </c>
      <c r="L16" s="18">
        <v>27</v>
      </c>
      <c r="M16" s="18">
        <v>0</v>
      </c>
      <c r="N16" s="18">
        <v>0</v>
      </c>
      <c r="O16" s="18">
        <v>0</v>
      </c>
      <c r="P16" s="6">
        <f>SMALL((G16:O16),1)</f>
        <v>0</v>
      </c>
      <c r="Q16" s="6">
        <f>SMALL(G16:O16,2)</f>
        <v>0</v>
      </c>
      <c r="R16" s="6">
        <f>SMALL((G16:O16),3)</f>
        <v>0</v>
      </c>
      <c r="S16" s="31">
        <f>SUM(G16:O16)-P16-Q16-R16</f>
        <v>141</v>
      </c>
      <c r="T16"/>
      <c r="U16"/>
    </row>
    <row r="17" spans="1:21" ht="12.75">
      <c r="A17" s="26">
        <v>15</v>
      </c>
      <c r="B17" s="1">
        <v>112046</v>
      </c>
      <c r="C17" s="2" t="s">
        <v>91</v>
      </c>
      <c r="D17" s="4">
        <v>90</v>
      </c>
      <c r="F17" s="2" t="s">
        <v>14</v>
      </c>
      <c r="G17" s="29">
        <v>23</v>
      </c>
      <c r="H17" s="18">
        <v>27</v>
      </c>
      <c r="I17" s="18">
        <v>0</v>
      </c>
      <c r="J17" s="18">
        <v>15</v>
      </c>
      <c r="K17" s="29">
        <v>27</v>
      </c>
      <c r="L17" s="18">
        <v>29</v>
      </c>
      <c r="M17" s="18">
        <v>0</v>
      </c>
      <c r="N17" s="18">
        <v>0</v>
      </c>
      <c r="O17" s="18">
        <v>0</v>
      </c>
      <c r="P17" s="6">
        <f>SMALL((G17:O17),1)</f>
        <v>0</v>
      </c>
      <c r="Q17" s="6">
        <f>SMALL(G17:O17,2)</f>
        <v>0</v>
      </c>
      <c r="R17" s="6">
        <f>SMALL((G17:O17),3)</f>
        <v>0</v>
      </c>
      <c r="S17" s="31">
        <f>SUM(G17:O17)-P17-Q17-R17</f>
        <v>121</v>
      </c>
      <c r="T17"/>
      <c r="U17"/>
    </row>
    <row r="18" spans="1:21" ht="12.75">
      <c r="A18" s="26">
        <v>16</v>
      </c>
      <c r="B18" s="1">
        <v>64021</v>
      </c>
      <c r="C18" s="2" t="s">
        <v>75</v>
      </c>
      <c r="D18" s="4">
        <v>93</v>
      </c>
      <c r="F18" s="2" t="s">
        <v>28</v>
      </c>
      <c r="G18" s="29">
        <v>27</v>
      </c>
      <c r="H18" s="18">
        <v>0</v>
      </c>
      <c r="I18" s="18">
        <v>0</v>
      </c>
      <c r="J18" s="18">
        <v>19</v>
      </c>
      <c r="K18" s="29">
        <v>23</v>
      </c>
      <c r="L18" s="18">
        <v>0</v>
      </c>
      <c r="M18" s="18">
        <v>23</v>
      </c>
      <c r="N18" s="18">
        <v>23</v>
      </c>
      <c r="O18" s="18">
        <v>0</v>
      </c>
      <c r="P18" s="6">
        <f>SMALL((G18:O18),1)</f>
        <v>0</v>
      </c>
      <c r="Q18" s="6">
        <f>SMALL(G18:O18,2)</f>
        <v>0</v>
      </c>
      <c r="R18" s="6">
        <f>SMALL((G18:O18),3)</f>
        <v>0</v>
      </c>
      <c r="S18" s="31">
        <f>SUM(G18:O18)-P18-Q18-R18</f>
        <v>115</v>
      </c>
      <c r="T18"/>
      <c r="U18"/>
    </row>
    <row r="19" spans="1:21" ht="12.75">
      <c r="A19" s="26">
        <v>17</v>
      </c>
      <c r="B19" s="15">
        <v>133009</v>
      </c>
      <c r="C19" s="2" t="s">
        <v>90</v>
      </c>
      <c r="D19" s="4">
        <v>91</v>
      </c>
      <c r="F19" s="2" t="s">
        <v>44</v>
      </c>
      <c r="G19" s="29">
        <v>37</v>
      </c>
      <c r="H19" s="18">
        <v>0</v>
      </c>
      <c r="I19" s="18">
        <v>0</v>
      </c>
      <c r="J19" s="18">
        <v>0</v>
      </c>
      <c r="K19" s="29">
        <v>0</v>
      </c>
      <c r="L19" s="18">
        <v>0</v>
      </c>
      <c r="M19" s="18">
        <v>37</v>
      </c>
      <c r="N19" s="18">
        <v>33</v>
      </c>
      <c r="O19" s="18">
        <v>0</v>
      </c>
      <c r="P19" s="6">
        <f>SMALL((G19:O19),1)</f>
        <v>0</v>
      </c>
      <c r="Q19" s="6">
        <f>SMALL(G19:O19,2)</f>
        <v>0</v>
      </c>
      <c r="R19" s="6">
        <f>SMALL((G19:O19),3)</f>
        <v>0</v>
      </c>
      <c r="S19" s="31">
        <f>SUM(G19:O19)-P19-Q19-R19</f>
        <v>107</v>
      </c>
      <c r="T19"/>
      <c r="U19"/>
    </row>
    <row r="20" spans="1:21" ht="12.75">
      <c r="A20" s="26">
        <v>18</v>
      </c>
      <c r="B20" s="1">
        <v>105050</v>
      </c>
      <c r="C20" s="7" t="s">
        <v>20</v>
      </c>
      <c r="D20" s="8">
        <v>89</v>
      </c>
      <c r="E20" s="8"/>
      <c r="F20" s="7" t="s">
        <v>21</v>
      </c>
      <c r="G20" s="29">
        <v>0</v>
      </c>
      <c r="H20" s="18">
        <v>0</v>
      </c>
      <c r="I20" s="18">
        <v>0</v>
      </c>
      <c r="J20" s="18">
        <v>0</v>
      </c>
      <c r="K20" s="29">
        <v>33</v>
      </c>
      <c r="L20" s="18">
        <v>0</v>
      </c>
      <c r="M20" s="18">
        <v>29</v>
      </c>
      <c r="N20" s="18">
        <v>29</v>
      </c>
      <c r="O20" s="18">
        <v>0</v>
      </c>
      <c r="P20" s="6">
        <f>SMALL((G20:O20),1)</f>
        <v>0</v>
      </c>
      <c r="Q20" s="6">
        <f>SMALL(G20:O20,2)</f>
        <v>0</v>
      </c>
      <c r="R20" s="6">
        <f>SMALL((G20:O20),3)</f>
        <v>0</v>
      </c>
      <c r="S20" s="31">
        <f>SUM(G20:O20)-P20-Q20-R20</f>
        <v>91</v>
      </c>
      <c r="T20"/>
      <c r="U20"/>
    </row>
    <row r="21" spans="1:21" ht="12.75">
      <c r="A21" s="26">
        <v>19</v>
      </c>
      <c r="B21" s="21" t="s">
        <v>99</v>
      </c>
      <c r="C21" s="22" t="s">
        <v>72</v>
      </c>
      <c r="D21" s="23">
        <v>93</v>
      </c>
      <c r="E21" s="24"/>
      <c r="F21" s="22" t="s">
        <v>16</v>
      </c>
      <c r="G21" s="29">
        <v>0</v>
      </c>
      <c r="H21" s="18">
        <v>29</v>
      </c>
      <c r="I21" s="18">
        <v>0</v>
      </c>
      <c r="J21" s="18">
        <v>0</v>
      </c>
      <c r="K21" s="29">
        <v>0</v>
      </c>
      <c r="L21" s="18">
        <v>25</v>
      </c>
      <c r="M21" s="18">
        <v>0</v>
      </c>
      <c r="N21" s="18">
        <v>0</v>
      </c>
      <c r="O21" s="18">
        <v>0</v>
      </c>
      <c r="P21" s="6">
        <f>SMALL((G21:O21),1)</f>
        <v>0</v>
      </c>
      <c r="Q21" s="6">
        <f>SMALL(G21:O21,2)</f>
        <v>0</v>
      </c>
      <c r="R21" s="6">
        <f>SMALL((G21:O21),3)</f>
        <v>0</v>
      </c>
      <c r="S21" s="31">
        <f>SUM(G21:O21)-P21-Q21-R21</f>
        <v>54</v>
      </c>
      <c r="T21"/>
      <c r="U21"/>
    </row>
    <row r="22" spans="1:21" ht="12.75">
      <c r="A22" s="26">
        <v>20</v>
      </c>
      <c r="B22" s="1">
        <v>1037</v>
      </c>
      <c r="C22" s="2" t="s">
        <v>100</v>
      </c>
      <c r="D22" s="4">
        <v>94</v>
      </c>
      <c r="F22" s="2" t="s">
        <v>13</v>
      </c>
      <c r="G22" s="29">
        <v>0</v>
      </c>
      <c r="H22" s="18">
        <v>0</v>
      </c>
      <c r="I22" s="18">
        <v>0</v>
      </c>
      <c r="J22" s="18">
        <v>0</v>
      </c>
      <c r="K22" s="29">
        <v>0</v>
      </c>
      <c r="L22" s="18">
        <v>0</v>
      </c>
      <c r="M22" s="18">
        <v>25</v>
      </c>
      <c r="N22" s="18">
        <v>27</v>
      </c>
      <c r="O22" s="18">
        <v>0</v>
      </c>
      <c r="P22" s="6">
        <f>SMALL((G22:O22),1)</f>
        <v>0</v>
      </c>
      <c r="Q22" s="6">
        <f>SMALL(G22:O22,2)</f>
        <v>0</v>
      </c>
      <c r="R22" s="6">
        <f>SMALL((G22:O22),3)</f>
        <v>0</v>
      </c>
      <c r="S22" s="31">
        <f>SUM(G22:O22)-P22-Q22-R22</f>
        <v>52</v>
      </c>
      <c r="T22"/>
      <c r="U22"/>
    </row>
    <row r="23" spans="1:21" ht="12.75">
      <c r="A23" s="26"/>
      <c r="G23" s="29"/>
      <c r="H23" s="18"/>
      <c r="I23" s="18"/>
      <c r="J23" s="18"/>
      <c r="K23" s="29"/>
      <c r="L23" s="18"/>
      <c r="M23" s="18"/>
      <c r="N23" s="18"/>
      <c r="O23" s="18"/>
      <c r="P23" s="6"/>
      <c r="Q23" s="6"/>
      <c r="R23" s="6"/>
      <c r="S23" s="31"/>
      <c r="T23"/>
      <c r="U23"/>
    </row>
  </sheetData>
  <mergeCells count="2">
    <mergeCell ref="K1:O1"/>
    <mergeCell ref="G1:J1"/>
  </mergeCells>
  <printOptions/>
  <pageMargins left="0.75" right="0.75" top="1" bottom="1" header="0.4921259845" footer="0.4921259845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S14"/>
  <sheetViews>
    <sheetView workbookViewId="0" topLeftCell="A1">
      <pane ySplit="2" topLeftCell="BM3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3.75390625" style="1" customWidth="1"/>
    <col min="2" max="2" width="7.125" style="1" customWidth="1"/>
    <col min="3" max="3" width="18.75390625" style="2" customWidth="1"/>
    <col min="4" max="4" width="3.75390625" style="4" customWidth="1"/>
    <col min="5" max="5" width="3.75390625" style="4" hidden="1" customWidth="1"/>
    <col min="6" max="6" width="10.75390625" style="2" bestFit="1" customWidth="1"/>
    <col min="7" max="15" width="4.00390625" style="1" customWidth="1"/>
    <col min="16" max="17" width="4.75390625" style="1" hidden="1" customWidth="1"/>
    <col min="18" max="18" width="4.75390625" style="0" hidden="1" customWidth="1"/>
    <col min="19" max="19" width="5.75390625" style="0" customWidth="1"/>
  </cols>
  <sheetData>
    <row r="1" spans="7:19" ht="12.75">
      <c r="G1" s="46" t="s">
        <v>34</v>
      </c>
      <c r="H1" s="47"/>
      <c r="I1" s="47"/>
      <c r="J1" s="47"/>
      <c r="K1" s="45" t="s">
        <v>35</v>
      </c>
      <c r="L1" s="45"/>
      <c r="M1" s="45"/>
      <c r="N1" s="45"/>
      <c r="O1" s="45"/>
      <c r="R1" s="1"/>
      <c r="S1" s="30"/>
    </row>
    <row r="2" spans="1:19" ht="66">
      <c r="A2" s="3" t="s">
        <v>0</v>
      </c>
      <c r="B2" s="3" t="s">
        <v>1</v>
      </c>
      <c r="C2" s="5" t="s">
        <v>2</v>
      </c>
      <c r="D2" s="3" t="s">
        <v>3</v>
      </c>
      <c r="E2" s="3" t="s">
        <v>4</v>
      </c>
      <c r="F2" s="5" t="s">
        <v>5</v>
      </c>
      <c r="G2" s="28" t="s">
        <v>82</v>
      </c>
      <c r="H2" s="3" t="s">
        <v>83</v>
      </c>
      <c r="I2" s="3" t="s">
        <v>108</v>
      </c>
      <c r="J2" s="3" t="s">
        <v>84</v>
      </c>
      <c r="K2" s="28" t="s">
        <v>81</v>
      </c>
      <c r="L2" s="3" t="s">
        <v>85</v>
      </c>
      <c r="M2" s="3" t="s">
        <v>86</v>
      </c>
      <c r="N2" s="3" t="s">
        <v>87</v>
      </c>
      <c r="O2" s="3" t="s">
        <v>88</v>
      </c>
      <c r="P2" s="3" t="s">
        <v>11</v>
      </c>
      <c r="Q2" s="3" t="s">
        <v>12</v>
      </c>
      <c r="R2" s="3" t="s">
        <v>59</v>
      </c>
      <c r="S2" s="28" t="s">
        <v>6</v>
      </c>
    </row>
    <row r="3" spans="1:19" s="9" customFormat="1" ht="12.75">
      <c r="A3" s="25">
        <v>1</v>
      </c>
      <c r="B3" s="6">
        <v>119111</v>
      </c>
      <c r="C3" s="7" t="s">
        <v>19</v>
      </c>
      <c r="D3" s="8">
        <v>89</v>
      </c>
      <c r="E3" s="8"/>
      <c r="F3" s="7" t="s">
        <v>9</v>
      </c>
      <c r="G3" s="29">
        <v>60</v>
      </c>
      <c r="H3" s="18">
        <v>60</v>
      </c>
      <c r="I3" s="18">
        <v>53</v>
      </c>
      <c r="J3" s="18">
        <v>42</v>
      </c>
      <c r="K3" s="29">
        <v>60</v>
      </c>
      <c r="L3" s="18">
        <v>60</v>
      </c>
      <c r="M3" s="18">
        <v>42</v>
      </c>
      <c r="N3" s="18">
        <v>53</v>
      </c>
      <c r="O3" s="18">
        <v>47</v>
      </c>
      <c r="P3" s="6">
        <f>SMALL((G3:O3),1)</f>
        <v>42</v>
      </c>
      <c r="Q3" s="6">
        <f>SMALL(G3:O3,2)</f>
        <v>42</v>
      </c>
      <c r="R3" s="6">
        <f>SMALL((G3:O3),3)</f>
        <v>47</v>
      </c>
      <c r="S3" s="31">
        <f>SUM(G3:O3)-P3-Q3-R3</f>
        <v>346</v>
      </c>
    </row>
    <row r="4" spans="1:19" s="9" customFormat="1" ht="12.75">
      <c r="A4" s="25">
        <v>2</v>
      </c>
      <c r="B4" s="6">
        <v>80026</v>
      </c>
      <c r="C4" s="7" t="s">
        <v>23</v>
      </c>
      <c r="D4" s="8">
        <v>89</v>
      </c>
      <c r="E4" s="8"/>
      <c r="F4" s="7" t="s">
        <v>24</v>
      </c>
      <c r="G4" s="29">
        <v>53</v>
      </c>
      <c r="H4" s="18">
        <v>53</v>
      </c>
      <c r="I4" s="18">
        <v>60</v>
      </c>
      <c r="J4" s="18">
        <v>0</v>
      </c>
      <c r="K4" s="29">
        <v>53</v>
      </c>
      <c r="L4" s="18">
        <v>53</v>
      </c>
      <c r="M4" s="18">
        <v>53</v>
      </c>
      <c r="N4" s="18">
        <v>60</v>
      </c>
      <c r="O4" s="18">
        <v>53</v>
      </c>
      <c r="P4" s="6">
        <f>SMALL((G4:O4),1)</f>
        <v>0</v>
      </c>
      <c r="Q4" s="6">
        <f>SMALL(G4:O4,2)</f>
        <v>53</v>
      </c>
      <c r="R4" s="6">
        <f>SMALL((G4:O4),3)</f>
        <v>53</v>
      </c>
      <c r="S4" s="31">
        <f>SUM(G4:O4)-P4-Q4-R4</f>
        <v>332</v>
      </c>
    </row>
    <row r="5" spans="1:19" ht="12.75">
      <c r="A5" s="25">
        <v>3</v>
      </c>
      <c r="B5" s="6">
        <v>119108</v>
      </c>
      <c r="C5" s="7" t="s">
        <v>22</v>
      </c>
      <c r="D5" s="8">
        <v>90</v>
      </c>
      <c r="E5" s="8"/>
      <c r="F5" s="7" t="s">
        <v>9</v>
      </c>
      <c r="G5" s="29">
        <v>47</v>
      </c>
      <c r="H5" s="18">
        <v>47</v>
      </c>
      <c r="I5" s="18">
        <v>47</v>
      </c>
      <c r="J5" s="18">
        <v>47</v>
      </c>
      <c r="K5" s="29">
        <v>47</v>
      </c>
      <c r="L5" s="18">
        <v>47</v>
      </c>
      <c r="M5" s="18">
        <v>60</v>
      </c>
      <c r="N5" s="18">
        <v>42</v>
      </c>
      <c r="O5" s="18">
        <v>42</v>
      </c>
      <c r="P5" s="6">
        <f>SMALL((G5:O5),1)</f>
        <v>42</v>
      </c>
      <c r="Q5" s="6">
        <f>SMALL(G5:O5,2)</f>
        <v>42</v>
      </c>
      <c r="R5" s="6">
        <f>SMALL((G5:O5),3)</f>
        <v>47</v>
      </c>
      <c r="S5" s="31">
        <f>SUM(G5:O5)-P5-Q5-R5</f>
        <v>295</v>
      </c>
    </row>
    <row r="6" spans="1:19" ht="12.75">
      <c r="A6" s="25">
        <v>4</v>
      </c>
      <c r="B6" s="18">
        <v>57074</v>
      </c>
      <c r="C6" s="19" t="s">
        <v>36</v>
      </c>
      <c r="D6" s="17">
        <v>91</v>
      </c>
      <c r="F6" s="2" t="s">
        <v>37</v>
      </c>
      <c r="G6" s="29">
        <v>42</v>
      </c>
      <c r="H6" s="18">
        <v>42</v>
      </c>
      <c r="I6" s="18">
        <v>42</v>
      </c>
      <c r="J6" s="18">
        <v>53</v>
      </c>
      <c r="K6" s="29">
        <v>42</v>
      </c>
      <c r="L6" s="18">
        <v>42</v>
      </c>
      <c r="M6" s="18">
        <v>47</v>
      </c>
      <c r="N6" s="18">
        <v>47</v>
      </c>
      <c r="O6" s="18">
        <v>60</v>
      </c>
      <c r="P6" s="6">
        <f>SMALL((G6:O6),1)</f>
        <v>42</v>
      </c>
      <c r="Q6" s="6">
        <f>SMALL(G6:O6,2)</f>
        <v>42</v>
      </c>
      <c r="R6" s="6">
        <f>SMALL((G6:O6),3)</f>
        <v>42</v>
      </c>
      <c r="S6" s="31">
        <f>SUM(G6:O6)-P6-Q6-R6</f>
        <v>291</v>
      </c>
    </row>
    <row r="7" spans="1:19" ht="12.75">
      <c r="A7" s="25">
        <v>5</v>
      </c>
      <c r="B7" s="6">
        <v>39058</v>
      </c>
      <c r="C7" s="7" t="s">
        <v>51</v>
      </c>
      <c r="D7" s="8">
        <v>90</v>
      </c>
      <c r="E7" s="8"/>
      <c r="F7" s="7" t="s">
        <v>50</v>
      </c>
      <c r="G7" s="29">
        <v>0</v>
      </c>
      <c r="H7" s="18">
        <v>38</v>
      </c>
      <c r="I7" s="18">
        <v>38</v>
      </c>
      <c r="J7" s="18">
        <v>38</v>
      </c>
      <c r="K7" s="29">
        <v>38</v>
      </c>
      <c r="L7" s="18">
        <v>38</v>
      </c>
      <c r="M7" s="18">
        <v>38</v>
      </c>
      <c r="N7" s="18">
        <v>38</v>
      </c>
      <c r="O7" s="18">
        <v>0</v>
      </c>
      <c r="P7" s="6">
        <f>SMALL((G7:O7),1)</f>
        <v>0</v>
      </c>
      <c r="Q7" s="6">
        <f>SMALL(G7:O7,2)</f>
        <v>0</v>
      </c>
      <c r="R7" s="6">
        <f>SMALL((G7:O7),3)</f>
        <v>38</v>
      </c>
      <c r="S7" s="31">
        <f>SUM(G7:O7)-P7-Q7-R7</f>
        <v>228</v>
      </c>
    </row>
    <row r="8" spans="1:19" ht="12.75">
      <c r="A8" s="25">
        <v>6</v>
      </c>
      <c r="B8" s="1">
        <v>103018</v>
      </c>
      <c r="C8" s="2" t="s">
        <v>52</v>
      </c>
      <c r="D8" s="4">
        <v>91</v>
      </c>
      <c r="F8" s="2" t="s">
        <v>16</v>
      </c>
      <c r="G8" s="29">
        <v>34</v>
      </c>
      <c r="H8" s="18">
        <v>34</v>
      </c>
      <c r="I8" s="18">
        <v>34</v>
      </c>
      <c r="J8" s="18">
        <v>34</v>
      </c>
      <c r="K8" s="29">
        <v>34</v>
      </c>
      <c r="L8" s="18">
        <v>34</v>
      </c>
      <c r="M8" s="18">
        <v>34</v>
      </c>
      <c r="N8" s="18">
        <v>28</v>
      </c>
      <c r="O8" s="18">
        <v>38</v>
      </c>
      <c r="P8" s="6">
        <f>SMALL((G8:O8),1)</f>
        <v>28</v>
      </c>
      <c r="Q8" s="6">
        <f>SMALL(G8:O8,2)</f>
        <v>34</v>
      </c>
      <c r="R8" s="6">
        <f>SMALL((G8:O8),3)</f>
        <v>34</v>
      </c>
      <c r="S8" s="31">
        <f>SUM(G8:O8)-P8-Q8-R8</f>
        <v>208</v>
      </c>
    </row>
    <row r="9" spans="1:19" ht="12.75">
      <c r="A9" s="25">
        <v>7</v>
      </c>
      <c r="B9" s="6">
        <v>133011</v>
      </c>
      <c r="C9" s="7" t="s">
        <v>89</v>
      </c>
      <c r="D9" s="8">
        <v>92</v>
      </c>
      <c r="F9" s="2" t="s">
        <v>44</v>
      </c>
      <c r="G9" s="29">
        <v>38</v>
      </c>
      <c r="H9" s="18">
        <v>0</v>
      </c>
      <c r="I9" s="18">
        <v>0</v>
      </c>
      <c r="J9" s="18">
        <v>31</v>
      </c>
      <c r="K9" s="29">
        <v>0</v>
      </c>
      <c r="L9" s="18">
        <v>0</v>
      </c>
      <c r="M9" s="18">
        <v>25</v>
      </c>
      <c r="N9" s="18">
        <v>31</v>
      </c>
      <c r="O9" s="18">
        <v>0</v>
      </c>
      <c r="P9" s="6">
        <f>SMALL((G9:O9),1)</f>
        <v>0</v>
      </c>
      <c r="Q9" s="6">
        <f>SMALL(G9:O9,2)</f>
        <v>0</v>
      </c>
      <c r="R9" s="6">
        <f>SMALL((G9:O9),3)</f>
        <v>0</v>
      </c>
      <c r="S9" s="31">
        <f>SUM(G9:O9)-P9-Q9-R9</f>
        <v>125</v>
      </c>
    </row>
    <row r="10" spans="1:19" s="9" customFormat="1" ht="12.75">
      <c r="A10" s="25">
        <v>8</v>
      </c>
      <c r="B10" s="1">
        <v>133015</v>
      </c>
      <c r="C10" s="2" t="s">
        <v>97</v>
      </c>
      <c r="D10" s="4">
        <v>92</v>
      </c>
      <c r="E10" s="4"/>
      <c r="F10" s="2" t="s">
        <v>44</v>
      </c>
      <c r="G10" s="29">
        <v>0</v>
      </c>
      <c r="H10" s="18">
        <v>0</v>
      </c>
      <c r="I10" s="18">
        <v>0</v>
      </c>
      <c r="J10" s="18">
        <v>25</v>
      </c>
      <c r="K10" s="29">
        <v>0</v>
      </c>
      <c r="L10" s="18">
        <v>0</v>
      </c>
      <c r="M10" s="18">
        <v>22</v>
      </c>
      <c r="N10" s="18">
        <v>25</v>
      </c>
      <c r="O10" s="18">
        <v>0</v>
      </c>
      <c r="P10" s="6">
        <f>SMALL((G10:O10),1)</f>
        <v>0</v>
      </c>
      <c r="Q10" s="6">
        <f>SMALL(G10:O10,2)</f>
        <v>0</v>
      </c>
      <c r="R10" s="6">
        <f>SMALL((G10:O10),3)</f>
        <v>0</v>
      </c>
      <c r="S10" s="31">
        <f>SUM(G10:O10)-P10-Q10-R10</f>
        <v>72</v>
      </c>
    </row>
    <row r="11" spans="1:19" ht="12.75">
      <c r="A11" s="25">
        <v>9</v>
      </c>
      <c r="B11" s="1">
        <v>33016</v>
      </c>
      <c r="C11" s="2" t="s">
        <v>18</v>
      </c>
      <c r="D11" s="4">
        <v>89</v>
      </c>
      <c r="F11" s="2" t="s">
        <v>8</v>
      </c>
      <c r="G11" s="29">
        <v>0</v>
      </c>
      <c r="H11" s="18">
        <v>0</v>
      </c>
      <c r="I11" s="18">
        <v>0</v>
      </c>
      <c r="J11" s="18">
        <v>0</v>
      </c>
      <c r="K11" s="29">
        <v>0</v>
      </c>
      <c r="L11" s="18">
        <v>0</v>
      </c>
      <c r="M11" s="18">
        <v>28</v>
      </c>
      <c r="N11" s="18">
        <v>34</v>
      </c>
      <c r="O11" s="18">
        <v>0</v>
      </c>
      <c r="P11" s="6">
        <f>SMALL((G11:O11),1)</f>
        <v>0</v>
      </c>
      <c r="Q11" s="6">
        <f>SMALL(G11:O11,2)</f>
        <v>0</v>
      </c>
      <c r="R11" s="6">
        <f>SMALL((G11:O11),3)</f>
        <v>0</v>
      </c>
      <c r="S11" s="31">
        <f>SUM(G11:O11)-P11-Q11-R11</f>
        <v>62</v>
      </c>
    </row>
    <row r="12" spans="1:19" ht="12.75">
      <c r="A12" s="25">
        <v>10</v>
      </c>
      <c r="B12" s="1">
        <v>49035</v>
      </c>
      <c r="C12" s="2" t="s">
        <v>96</v>
      </c>
      <c r="D12" s="4">
        <v>92</v>
      </c>
      <c r="F12" s="2" t="s">
        <v>73</v>
      </c>
      <c r="G12" s="29">
        <v>0</v>
      </c>
      <c r="H12" s="18">
        <v>0</v>
      </c>
      <c r="I12" s="18">
        <v>0</v>
      </c>
      <c r="J12" s="18">
        <v>28</v>
      </c>
      <c r="K12" s="29">
        <v>0</v>
      </c>
      <c r="L12" s="18">
        <v>0</v>
      </c>
      <c r="M12" s="18">
        <v>31</v>
      </c>
      <c r="N12" s="18">
        <v>0</v>
      </c>
      <c r="O12" s="18">
        <v>0</v>
      </c>
      <c r="P12" s="6">
        <f>SMALL((G12:O12),1)</f>
        <v>0</v>
      </c>
      <c r="Q12" s="6">
        <f>SMALL(G12:O12,2)</f>
        <v>0</v>
      </c>
      <c r="R12" s="6">
        <f>SMALL((G12:O12),3)</f>
        <v>0</v>
      </c>
      <c r="S12" s="31">
        <f>SUM(G12:O12)-P12-Q12-R12</f>
        <v>59</v>
      </c>
    </row>
    <row r="13" spans="1:19" ht="12.75">
      <c r="A13" s="25">
        <v>11</v>
      </c>
      <c r="B13" s="1">
        <v>49030</v>
      </c>
      <c r="C13" s="2" t="s">
        <v>98</v>
      </c>
      <c r="D13" s="4">
        <v>92</v>
      </c>
      <c r="F13" s="2" t="s">
        <v>73</v>
      </c>
      <c r="G13" s="29">
        <v>0</v>
      </c>
      <c r="H13" s="18">
        <v>0</v>
      </c>
      <c r="I13" s="18">
        <v>0</v>
      </c>
      <c r="J13" s="18">
        <v>22</v>
      </c>
      <c r="K13" s="29">
        <v>0</v>
      </c>
      <c r="L13" s="18">
        <v>0</v>
      </c>
      <c r="M13" s="18">
        <v>20</v>
      </c>
      <c r="N13" s="18">
        <v>0</v>
      </c>
      <c r="O13" s="18">
        <v>0</v>
      </c>
      <c r="P13" s="6">
        <f>SMALL((G13:O13),1)</f>
        <v>0</v>
      </c>
      <c r="Q13" s="6">
        <f>SMALL(G13:O13,2)</f>
        <v>0</v>
      </c>
      <c r="R13" s="6">
        <f>SMALL((G13:O13),3)</f>
        <v>0</v>
      </c>
      <c r="S13" s="31">
        <f>SUM(G13:O13)-P13-Q13-R13</f>
        <v>42</v>
      </c>
    </row>
    <row r="14" spans="7:19" ht="12.75">
      <c r="G14" s="29"/>
      <c r="H14" s="18"/>
      <c r="I14" s="18"/>
      <c r="J14" s="18"/>
      <c r="K14" s="29"/>
      <c r="L14" s="18"/>
      <c r="M14" s="18"/>
      <c r="N14" s="18"/>
      <c r="O14" s="18"/>
      <c r="P14" s="6"/>
      <c r="Q14" s="6"/>
      <c r="R14" s="6"/>
      <c r="S14" s="31"/>
    </row>
  </sheetData>
  <mergeCells count="2">
    <mergeCell ref="K1:O1"/>
    <mergeCell ref="G1:J1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S13"/>
  <sheetViews>
    <sheetView workbookViewId="0" topLeftCell="A1">
      <selection activeCell="S2" sqref="S2"/>
    </sheetView>
  </sheetViews>
  <sheetFormatPr defaultColWidth="9.00390625" defaultRowHeight="12.75"/>
  <cols>
    <col min="1" max="1" width="3.75390625" style="1" customWidth="1"/>
    <col min="2" max="2" width="6.75390625" style="15" customWidth="1"/>
    <col min="3" max="3" width="16.25390625" style="2" customWidth="1"/>
    <col min="4" max="4" width="3.75390625" style="4" customWidth="1"/>
    <col min="5" max="5" width="3.75390625" style="4" hidden="1" customWidth="1"/>
    <col min="6" max="6" width="11.25390625" style="2" customWidth="1"/>
    <col min="7" max="7" width="4.125" style="1" customWidth="1"/>
    <col min="8" max="15" width="4.00390625" style="1" customWidth="1"/>
    <col min="16" max="17" width="4.75390625" style="1" hidden="1" customWidth="1"/>
    <col min="18" max="18" width="4.75390625" style="0" hidden="1" customWidth="1"/>
    <col min="19" max="19" width="5.75390625" style="0" customWidth="1"/>
  </cols>
  <sheetData>
    <row r="1" spans="7:19" ht="12.75">
      <c r="G1" s="46" t="s">
        <v>34</v>
      </c>
      <c r="H1" s="47"/>
      <c r="I1" s="47"/>
      <c r="J1" s="47"/>
      <c r="K1" s="45" t="s">
        <v>35</v>
      </c>
      <c r="L1" s="45"/>
      <c r="M1" s="45"/>
      <c r="N1" s="45"/>
      <c r="O1" s="45"/>
      <c r="R1" s="1"/>
      <c r="S1" s="30"/>
    </row>
    <row r="2" spans="1:19" ht="62.25" customHeight="1">
      <c r="A2" s="3" t="s">
        <v>0</v>
      </c>
      <c r="B2" s="14" t="s">
        <v>1</v>
      </c>
      <c r="C2" s="5" t="s">
        <v>2</v>
      </c>
      <c r="D2" s="3" t="s">
        <v>3</v>
      </c>
      <c r="E2" s="3" t="s">
        <v>4</v>
      </c>
      <c r="F2" s="5" t="s">
        <v>5</v>
      </c>
      <c r="G2" s="28" t="s">
        <v>82</v>
      </c>
      <c r="H2" s="3" t="s">
        <v>83</v>
      </c>
      <c r="I2" s="3" t="s">
        <v>109</v>
      </c>
      <c r="J2" s="3" t="s">
        <v>84</v>
      </c>
      <c r="K2" s="28" t="s">
        <v>81</v>
      </c>
      <c r="L2" s="3" t="s">
        <v>85</v>
      </c>
      <c r="M2" s="3" t="s">
        <v>86</v>
      </c>
      <c r="N2" s="3" t="s">
        <v>87</v>
      </c>
      <c r="O2" s="3" t="s">
        <v>88</v>
      </c>
      <c r="P2" s="3" t="s">
        <v>11</v>
      </c>
      <c r="Q2" s="3" t="s">
        <v>12</v>
      </c>
      <c r="R2" s="3" t="s">
        <v>59</v>
      </c>
      <c r="S2" s="28" t="s">
        <v>6</v>
      </c>
    </row>
    <row r="3" spans="1:19" ht="12.75">
      <c r="A3" s="26">
        <v>1</v>
      </c>
      <c r="B3" s="16">
        <v>108040</v>
      </c>
      <c r="C3" s="7" t="s">
        <v>17</v>
      </c>
      <c r="D3" s="8">
        <v>89</v>
      </c>
      <c r="E3" s="8"/>
      <c r="F3" s="22" t="s">
        <v>47</v>
      </c>
      <c r="G3" s="29">
        <v>75</v>
      </c>
      <c r="H3" s="18">
        <v>75</v>
      </c>
      <c r="I3" s="18">
        <v>75</v>
      </c>
      <c r="J3" s="18">
        <v>0</v>
      </c>
      <c r="K3" s="29">
        <v>75</v>
      </c>
      <c r="L3" s="18">
        <v>75</v>
      </c>
      <c r="M3" s="18">
        <v>75</v>
      </c>
      <c r="N3" s="18">
        <v>75</v>
      </c>
      <c r="O3" s="18">
        <v>75</v>
      </c>
      <c r="P3" s="6">
        <f>SMALL((G3:O3),1)</f>
        <v>0</v>
      </c>
      <c r="Q3" s="6">
        <f>SMALL(G3:O3,2)</f>
        <v>75</v>
      </c>
      <c r="R3" s="6">
        <f>SMALL((G3:O3),3)</f>
        <v>75</v>
      </c>
      <c r="S3" s="31">
        <f>SUM(G3:O3)-P3-Q3-R3</f>
        <v>450</v>
      </c>
    </row>
    <row r="4" spans="1:19" ht="12.75">
      <c r="A4" s="26">
        <f>1+A3</f>
        <v>2</v>
      </c>
      <c r="B4" s="6">
        <v>116057</v>
      </c>
      <c r="C4" s="7" t="s">
        <v>39</v>
      </c>
      <c r="D4" s="8">
        <v>90</v>
      </c>
      <c r="F4" s="2" t="s">
        <v>15</v>
      </c>
      <c r="G4" s="29">
        <v>68</v>
      </c>
      <c r="H4" s="18">
        <v>68</v>
      </c>
      <c r="I4" s="18">
        <v>68</v>
      </c>
      <c r="J4" s="18">
        <v>75</v>
      </c>
      <c r="K4" s="29">
        <v>62</v>
      </c>
      <c r="L4" s="18">
        <v>62</v>
      </c>
      <c r="M4" s="18">
        <v>57</v>
      </c>
      <c r="N4" s="18">
        <v>68</v>
      </c>
      <c r="O4" s="18">
        <v>68</v>
      </c>
      <c r="P4" s="6">
        <f>SMALL((G4:O4),1)</f>
        <v>57</v>
      </c>
      <c r="Q4" s="6">
        <f>SMALL(G4:O4,2)</f>
        <v>62</v>
      </c>
      <c r="R4" s="6">
        <f>SMALL((G4:O4),3)</f>
        <v>62</v>
      </c>
      <c r="S4" s="31">
        <f>SUM(G4:O4)-P4-Q4-R4</f>
        <v>415</v>
      </c>
    </row>
    <row r="5" spans="1:19" ht="12.75">
      <c r="A5" s="26">
        <f>1+A4</f>
        <v>3</v>
      </c>
      <c r="B5" s="15">
        <v>105019</v>
      </c>
      <c r="C5" s="2" t="s">
        <v>26</v>
      </c>
      <c r="D5" s="4">
        <v>89</v>
      </c>
      <c r="F5" s="2" t="s">
        <v>61</v>
      </c>
      <c r="G5" s="29">
        <v>62</v>
      </c>
      <c r="H5" s="18">
        <v>62</v>
      </c>
      <c r="I5" s="18">
        <v>62</v>
      </c>
      <c r="J5" s="18">
        <v>68</v>
      </c>
      <c r="K5" s="29">
        <v>68</v>
      </c>
      <c r="L5" s="18">
        <v>68</v>
      </c>
      <c r="M5" s="18">
        <v>68</v>
      </c>
      <c r="N5" s="18">
        <v>62</v>
      </c>
      <c r="O5" s="18">
        <v>62</v>
      </c>
      <c r="P5" s="6">
        <f>SMALL((G5:O5),1)</f>
        <v>62</v>
      </c>
      <c r="Q5" s="6">
        <f>SMALL(G5:O5,2)</f>
        <v>62</v>
      </c>
      <c r="R5" s="6">
        <f>SMALL((G5:O5),3)</f>
        <v>62</v>
      </c>
      <c r="S5" s="31">
        <f>SUM(G5:O5)-P5-Q5-R5</f>
        <v>396</v>
      </c>
    </row>
    <row r="6" spans="1:19" ht="12.75">
      <c r="A6" s="26">
        <f>1+A5</f>
        <v>4</v>
      </c>
      <c r="B6" s="16">
        <v>57071</v>
      </c>
      <c r="C6" s="7" t="s">
        <v>55</v>
      </c>
      <c r="D6" s="8">
        <v>91</v>
      </c>
      <c r="E6" s="8"/>
      <c r="F6" s="7" t="s">
        <v>37</v>
      </c>
      <c r="G6" s="29">
        <v>57</v>
      </c>
      <c r="H6" s="18">
        <v>57</v>
      </c>
      <c r="I6" s="18">
        <v>49</v>
      </c>
      <c r="J6" s="18">
        <v>62</v>
      </c>
      <c r="K6" s="29">
        <v>57</v>
      </c>
      <c r="L6" s="18">
        <v>57</v>
      </c>
      <c r="M6" s="18">
        <v>62</v>
      </c>
      <c r="N6" s="18">
        <v>57</v>
      </c>
      <c r="O6" s="18">
        <v>57</v>
      </c>
      <c r="P6" s="6">
        <f>SMALL((G6:O6),1)</f>
        <v>49</v>
      </c>
      <c r="Q6" s="6">
        <f>SMALL(G6:O6,2)</f>
        <v>57</v>
      </c>
      <c r="R6" s="6">
        <f>SMALL((G6:O6),3)</f>
        <v>57</v>
      </c>
      <c r="S6" s="31">
        <f>SUM(G6:O6)-P6-Q6-R6</f>
        <v>352</v>
      </c>
    </row>
    <row r="7" spans="1:19" ht="12.75">
      <c r="A7" s="26">
        <f>1+A6</f>
        <v>5</v>
      </c>
      <c r="B7" s="16">
        <v>112030</v>
      </c>
      <c r="C7" s="2" t="s">
        <v>49</v>
      </c>
      <c r="D7" s="4">
        <v>90</v>
      </c>
      <c r="F7" s="2" t="s">
        <v>14</v>
      </c>
      <c r="G7" s="29">
        <v>53</v>
      </c>
      <c r="H7" s="18">
        <v>53</v>
      </c>
      <c r="I7" s="18">
        <v>53</v>
      </c>
      <c r="J7" s="18">
        <v>57</v>
      </c>
      <c r="K7" s="29">
        <v>53</v>
      </c>
      <c r="L7" s="18">
        <v>53</v>
      </c>
      <c r="M7" s="18">
        <v>49</v>
      </c>
      <c r="N7" s="18">
        <v>53</v>
      </c>
      <c r="O7" s="18">
        <v>0</v>
      </c>
      <c r="P7" s="6">
        <f>SMALL((G7:O7),1)</f>
        <v>0</v>
      </c>
      <c r="Q7" s="6">
        <f>SMALL(G7:O7,2)</f>
        <v>49</v>
      </c>
      <c r="R7" s="6">
        <f>SMALL((G7:O7),3)</f>
        <v>53</v>
      </c>
      <c r="S7" s="31">
        <f>SUM(G7:O7)-P7-Q7-R7</f>
        <v>322</v>
      </c>
    </row>
    <row r="8" spans="1:19" ht="12.75">
      <c r="A8" s="26">
        <f>1+A7</f>
        <v>6</v>
      </c>
      <c r="B8" s="16">
        <v>116054</v>
      </c>
      <c r="C8" s="7" t="s">
        <v>43</v>
      </c>
      <c r="D8" s="8">
        <v>91</v>
      </c>
      <c r="E8" s="8"/>
      <c r="F8" s="7" t="s">
        <v>15</v>
      </c>
      <c r="G8" s="29">
        <v>49</v>
      </c>
      <c r="H8" s="18">
        <v>49</v>
      </c>
      <c r="I8" s="18">
        <v>57</v>
      </c>
      <c r="J8" s="18">
        <v>53</v>
      </c>
      <c r="K8" s="29">
        <v>49</v>
      </c>
      <c r="L8" s="18">
        <v>49</v>
      </c>
      <c r="M8" s="18">
        <v>53</v>
      </c>
      <c r="N8" s="18">
        <v>46</v>
      </c>
      <c r="O8" s="18">
        <v>49</v>
      </c>
      <c r="P8" s="6">
        <f>SMALL((G8:O8),1)</f>
        <v>46</v>
      </c>
      <c r="Q8" s="6">
        <f>SMALL(G8:O8,2)</f>
        <v>49</v>
      </c>
      <c r="R8" s="6">
        <f>SMALL((G8:O8),3)</f>
        <v>49</v>
      </c>
      <c r="S8" s="31">
        <f>SUM(G8:O8)-P8-Q8-R8</f>
        <v>310</v>
      </c>
    </row>
    <row r="9" spans="1:19" ht="12.75">
      <c r="A9" s="26">
        <f>1+A8</f>
        <v>7</v>
      </c>
      <c r="B9" s="6">
        <v>108026</v>
      </c>
      <c r="C9" s="7" t="s">
        <v>38</v>
      </c>
      <c r="D9" s="8">
        <v>90</v>
      </c>
      <c r="F9" s="22" t="s">
        <v>47</v>
      </c>
      <c r="G9" s="29">
        <v>46</v>
      </c>
      <c r="H9" s="18">
        <v>46</v>
      </c>
      <c r="I9" s="18">
        <v>0</v>
      </c>
      <c r="J9" s="18">
        <v>46</v>
      </c>
      <c r="K9" s="29">
        <v>46</v>
      </c>
      <c r="L9" s="18">
        <v>46</v>
      </c>
      <c r="M9" s="18">
        <v>40</v>
      </c>
      <c r="N9" s="18">
        <v>49</v>
      </c>
      <c r="O9" s="18">
        <v>46</v>
      </c>
      <c r="P9" s="6">
        <f>SMALL((G9:O9),1)</f>
        <v>0</v>
      </c>
      <c r="Q9" s="6">
        <f>SMALL(G9:O9,2)</f>
        <v>40</v>
      </c>
      <c r="R9" s="6">
        <f>SMALL((G9:O9),3)</f>
        <v>46</v>
      </c>
      <c r="S9" s="31">
        <f>SUM(G9:O9)-P9-Q9-R9</f>
        <v>279</v>
      </c>
    </row>
    <row r="10" spans="1:19" ht="12.75">
      <c r="A10" s="26">
        <f>1+A9</f>
        <v>8</v>
      </c>
      <c r="B10" s="16">
        <v>108033</v>
      </c>
      <c r="C10" s="22" t="s">
        <v>54</v>
      </c>
      <c r="D10" s="23">
        <v>92</v>
      </c>
      <c r="E10" s="24"/>
      <c r="F10" s="22" t="s">
        <v>47</v>
      </c>
      <c r="G10" s="29">
        <v>43</v>
      </c>
      <c r="H10" s="18">
        <v>43</v>
      </c>
      <c r="I10" s="18">
        <v>46</v>
      </c>
      <c r="J10" s="18">
        <v>49</v>
      </c>
      <c r="K10" s="29">
        <v>43</v>
      </c>
      <c r="L10" s="18">
        <v>43</v>
      </c>
      <c r="M10" s="18">
        <v>43</v>
      </c>
      <c r="N10" s="18">
        <v>40</v>
      </c>
      <c r="O10" s="18">
        <v>53</v>
      </c>
      <c r="P10" s="6">
        <f>SMALL((G10:O10),1)</f>
        <v>40</v>
      </c>
      <c r="Q10" s="6">
        <f>SMALL(G10:O10,2)</f>
        <v>43</v>
      </c>
      <c r="R10" s="6">
        <f>SMALL((G10:O10),3)</f>
        <v>43</v>
      </c>
      <c r="S10" s="31">
        <f>SUM(G10:O10)-P10-Q10-R10</f>
        <v>277</v>
      </c>
    </row>
    <row r="11" spans="1:19" ht="12.75">
      <c r="A11" s="26">
        <v>9</v>
      </c>
      <c r="B11" s="16">
        <v>133009</v>
      </c>
      <c r="C11" s="7" t="s">
        <v>90</v>
      </c>
      <c r="D11" s="8">
        <v>91</v>
      </c>
      <c r="E11" s="8"/>
      <c r="F11" s="7" t="s">
        <v>44</v>
      </c>
      <c r="G11" s="29">
        <v>0</v>
      </c>
      <c r="H11" s="18">
        <v>0</v>
      </c>
      <c r="I11" s="18">
        <v>43</v>
      </c>
      <c r="J11" s="18">
        <v>43</v>
      </c>
      <c r="K11" s="29">
        <v>0</v>
      </c>
      <c r="L11" s="18">
        <v>0</v>
      </c>
      <c r="M11" s="18">
        <v>46</v>
      </c>
      <c r="N11" s="18">
        <v>43</v>
      </c>
      <c r="O11" s="18">
        <v>0</v>
      </c>
      <c r="P11" s="6">
        <f>SMALL((G11:O11),1)</f>
        <v>0</v>
      </c>
      <c r="Q11" s="6">
        <f>SMALL(G11:O11,2)</f>
        <v>0</v>
      </c>
      <c r="R11" s="6">
        <f>SMALL((G11:O11),3)</f>
        <v>0</v>
      </c>
      <c r="S11" s="31">
        <f>SUM(G11:O11)-P11-Q11-R11</f>
        <v>175</v>
      </c>
    </row>
    <row r="12" spans="1:19" ht="12.75">
      <c r="A12" s="26">
        <f>1+A11</f>
        <v>10</v>
      </c>
      <c r="B12" s="1">
        <v>132009</v>
      </c>
      <c r="C12" s="7" t="s">
        <v>56</v>
      </c>
      <c r="D12" s="8">
        <v>91</v>
      </c>
      <c r="E12" s="8"/>
      <c r="F12" s="7" t="s">
        <v>93</v>
      </c>
      <c r="G12" s="29">
        <v>0</v>
      </c>
      <c r="H12" s="18">
        <v>0</v>
      </c>
      <c r="I12" s="18">
        <v>0</v>
      </c>
      <c r="J12" s="18">
        <v>0</v>
      </c>
      <c r="K12" s="29">
        <v>0</v>
      </c>
      <c r="L12" s="18">
        <v>0</v>
      </c>
      <c r="M12" s="18">
        <v>37</v>
      </c>
      <c r="N12" s="18">
        <v>37</v>
      </c>
      <c r="O12" s="18">
        <v>0</v>
      </c>
      <c r="P12" s="6">
        <f>SMALL((G12:O12),1)</f>
        <v>0</v>
      </c>
      <c r="Q12" s="6">
        <f>SMALL(G12:O12,2)</f>
        <v>0</v>
      </c>
      <c r="R12" s="6">
        <f>SMALL((G12:O12),3)</f>
        <v>0</v>
      </c>
      <c r="S12" s="31">
        <f>SUM(G12:O12)-P12-Q12-R12</f>
        <v>74</v>
      </c>
    </row>
    <row r="13" spans="2:19" ht="12.75">
      <c r="B13" s="1"/>
      <c r="C13" s="7"/>
      <c r="D13" s="8"/>
      <c r="E13" s="8"/>
      <c r="F13" s="7"/>
      <c r="G13" s="29"/>
      <c r="H13" s="18"/>
      <c r="I13" s="18"/>
      <c r="J13" s="18"/>
      <c r="K13" s="29"/>
      <c r="L13" s="18"/>
      <c r="M13" s="18"/>
      <c r="N13" s="18"/>
      <c r="O13" s="18"/>
      <c r="P13" s="6"/>
      <c r="Q13" s="6"/>
      <c r="R13" s="6"/>
      <c r="S13" s="31"/>
    </row>
  </sheetData>
  <mergeCells count="2">
    <mergeCell ref="K1:O1"/>
    <mergeCell ref="G1:J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T1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" sqref="J5:J6"/>
    </sheetView>
  </sheetViews>
  <sheetFormatPr defaultColWidth="9.00390625" defaultRowHeight="12.75"/>
  <cols>
    <col min="1" max="1" width="3.75390625" style="1" customWidth="1"/>
    <col min="2" max="2" width="7.375" style="15" customWidth="1"/>
    <col min="3" max="3" width="18.75390625" style="2" customWidth="1"/>
    <col min="4" max="4" width="3.75390625" style="4" customWidth="1"/>
    <col min="5" max="5" width="3.75390625" style="4" hidden="1" customWidth="1"/>
    <col min="6" max="6" width="9.875" style="1" customWidth="1"/>
    <col min="7" max="7" width="17.75390625" style="4" customWidth="1"/>
    <col min="8" max="16" width="4.75390625" style="1" customWidth="1"/>
    <col min="17" max="18" width="4.75390625" style="1" hidden="1" customWidth="1"/>
    <col min="19" max="19" width="4.75390625" style="0" hidden="1" customWidth="1"/>
    <col min="20" max="20" width="5.75390625" style="0" customWidth="1"/>
  </cols>
  <sheetData>
    <row r="1" spans="8:20" ht="12.75">
      <c r="H1" s="46" t="s">
        <v>34</v>
      </c>
      <c r="I1" s="47"/>
      <c r="J1" s="47"/>
      <c r="K1" s="47"/>
      <c r="L1" s="45" t="s">
        <v>35</v>
      </c>
      <c r="M1" s="45"/>
      <c r="N1" s="45"/>
      <c r="O1" s="45"/>
      <c r="P1" s="45"/>
      <c r="S1" s="1"/>
      <c r="T1" s="30"/>
    </row>
    <row r="2" spans="1:20" ht="66">
      <c r="A2" s="3" t="s">
        <v>0</v>
      </c>
      <c r="B2" s="3" t="s">
        <v>1</v>
      </c>
      <c r="C2" s="5" t="s">
        <v>2</v>
      </c>
      <c r="D2" s="3" t="s">
        <v>3</v>
      </c>
      <c r="E2" s="3"/>
      <c r="F2" s="3" t="s">
        <v>5</v>
      </c>
      <c r="G2" s="3"/>
      <c r="H2" s="28" t="s">
        <v>82</v>
      </c>
      <c r="I2" s="3" t="s">
        <v>83</v>
      </c>
      <c r="J2" s="3" t="s">
        <v>108</v>
      </c>
      <c r="K2" s="3" t="s">
        <v>84</v>
      </c>
      <c r="L2" s="28" t="s">
        <v>81</v>
      </c>
      <c r="M2" s="3" t="s">
        <v>85</v>
      </c>
      <c r="N2" s="3" t="s">
        <v>86</v>
      </c>
      <c r="O2" s="3" t="s">
        <v>87</v>
      </c>
      <c r="P2" s="3" t="s">
        <v>88</v>
      </c>
      <c r="Q2" s="3" t="s">
        <v>11</v>
      </c>
      <c r="R2" s="3" t="s">
        <v>12</v>
      </c>
      <c r="S2" s="3" t="s">
        <v>59</v>
      </c>
      <c r="T2" s="28" t="s">
        <v>6</v>
      </c>
    </row>
    <row r="3" spans="1:20" ht="12.75">
      <c r="A3" s="55">
        <v>1</v>
      </c>
      <c r="B3" s="15">
        <v>36023</v>
      </c>
      <c r="C3" s="2" t="s">
        <v>70</v>
      </c>
      <c r="D3" s="4">
        <v>90</v>
      </c>
      <c r="F3" s="1" t="s">
        <v>68</v>
      </c>
      <c r="G3" s="56" t="s">
        <v>65</v>
      </c>
      <c r="H3" s="48">
        <v>60</v>
      </c>
      <c r="I3" s="48">
        <v>60</v>
      </c>
      <c r="J3" s="48">
        <v>53</v>
      </c>
      <c r="K3" s="48">
        <v>60</v>
      </c>
      <c r="L3" s="50">
        <v>53</v>
      </c>
      <c r="M3" s="48">
        <v>60</v>
      </c>
      <c r="N3" s="48">
        <v>60</v>
      </c>
      <c r="O3" s="48">
        <v>60</v>
      </c>
      <c r="P3" s="48">
        <v>60</v>
      </c>
      <c r="Q3" s="54">
        <f>SMALL((H3:P3),1)</f>
        <v>53</v>
      </c>
      <c r="R3" s="54">
        <f>SMALL(H3:P3,2)</f>
        <v>53</v>
      </c>
      <c r="S3" s="52">
        <f>SMALL((H3:P3),3)</f>
        <v>60</v>
      </c>
      <c r="T3" s="53">
        <f>SUM(H3:P3)-Q3-R3-S3</f>
        <v>360</v>
      </c>
    </row>
    <row r="4" spans="1:20" ht="12.75">
      <c r="A4" s="55"/>
      <c r="B4" s="15">
        <v>36024</v>
      </c>
      <c r="C4" s="2" t="s">
        <v>69</v>
      </c>
      <c r="D4" s="4">
        <v>91</v>
      </c>
      <c r="G4" s="56"/>
      <c r="H4" s="49"/>
      <c r="I4" s="49"/>
      <c r="J4" s="49"/>
      <c r="K4" s="49"/>
      <c r="L4" s="51"/>
      <c r="M4" s="49"/>
      <c r="N4" s="49"/>
      <c r="O4" s="49"/>
      <c r="P4" s="49"/>
      <c r="Q4" s="54"/>
      <c r="R4" s="54"/>
      <c r="S4" s="52"/>
      <c r="T4" s="53"/>
    </row>
    <row r="5" spans="1:20" ht="12.75">
      <c r="A5" s="55">
        <f>1+A3</f>
        <v>2</v>
      </c>
      <c r="B5" s="15">
        <v>132009</v>
      </c>
      <c r="C5" s="2" t="s">
        <v>56</v>
      </c>
      <c r="D5" s="4">
        <v>91</v>
      </c>
      <c r="F5" s="1" t="s">
        <v>57</v>
      </c>
      <c r="G5" s="57" t="s">
        <v>53</v>
      </c>
      <c r="H5" s="48">
        <v>53</v>
      </c>
      <c r="I5" s="48">
        <v>53</v>
      </c>
      <c r="J5" s="48">
        <v>60</v>
      </c>
      <c r="K5" s="48">
        <v>53</v>
      </c>
      <c r="L5" s="50">
        <v>60</v>
      </c>
      <c r="M5" s="48">
        <v>53</v>
      </c>
      <c r="N5" s="48">
        <v>53</v>
      </c>
      <c r="O5" s="48">
        <v>53</v>
      </c>
      <c r="P5" s="48">
        <v>53</v>
      </c>
      <c r="Q5" s="54">
        <f>SMALL((H5:P5),1)</f>
        <v>53</v>
      </c>
      <c r="R5" s="54">
        <f>SMALL(H5:P5,2)</f>
        <v>53</v>
      </c>
      <c r="S5" s="52">
        <f>SMALL((H5:P5),3)</f>
        <v>53</v>
      </c>
      <c r="T5" s="53">
        <f>SUM(H5:P5)-Q5-R5-S5</f>
        <v>332</v>
      </c>
    </row>
    <row r="6" spans="1:20" ht="12.75">
      <c r="A6" s="55"/>
      <c r="B6" s="15">
        <v>132040</v>
      </c>
      <c r="C6" s="2" t="s">
        <v>58</v>
      </c>
      <c r="D6" s="4">
        <v>90</v>
      </c>
      <c r="G6" s="57"/>
      <c r="H6" s="49"/>
      <c r="I6" s="49"/>
      <c r="J6" s="49"/>
      <c r="K6" s="49"/>
      <c r="L6" s="51"/>
      <c r="M6" s="49"/>
      <c r="N6" s="49"/>
      <c r="O6" s="49"/>
      <c r="P6" s="49"/>
      <c r="Q6" s="54"/>
      <c r="R6" s="54"/>
      <c r="S6" s="52"/>
      <c r="T6" s="53"/>
    </row>
    <row r="7" spans="1:20" ht="12.75">
      <c r="A7" s="43">
        <v>3</v>
      </c>
      <c r="B7">
        <v>132052</v>
      </c>
      <c r="C7" s="7" t="s">
        <v>80</v>
      </c>
      <c r="D7" s="12">
        <v>92</v>
      </c>
      <c r="E7" s="12"/>
      <c r="F7" t="s">
        <v>57</v>
      </c>
      <c r="G7" s="54" t="s">
        <v>71</v>
      </c>
      <c r="H7" s="48">
        <v>47</v>
      </c>
      <c r="I7" s="48">
        <v>47</v>
      </c>
      <c r="J7" s="48">
        <v>0</v>
      </c>
      <c r="K7" s="48">
        <v>25</v>
      </c>
      <c r="L7" s="50">
        <v>42</v>
      </c>
      <c r="M7" s="48">
        <v>42</v>
      </c>
      <c r="N7" s="48">
        <v>34</v>
      </c>
      <c r="O7" s="48">
        <v>34</v>
      </c>
      <c r="P7" s="48">
        <v>0</v>
      </c>
      <c r="Q7" s="54">
        <f>SMALL((H7:P7),1)</f>
        <v>0</v>
      </c>
      <c r="R7" s="54">
        <f>SMALL(H7:P7,2)</f>
        <v>0</v>
      </c>
      <c r="S7" s="52">
        <f>SMALL((H7:P7),3)</f>
        <v>25</v>
      </c>
      <c r="T7" s="53">
        <f>SUM(H7:P7)-Q7-R7-S7</f>
        <v>246</v>
      </c>
    </row>
    <row r="8" spans="1:20" ht="12.75">
      <c r="A8" s="44"/>
      <c r="B8">
        <v>132049</v>
      </c>
      <c r="C8" s="7" t="s">
        <v>79</v>
      </c>
      <c r="D8" s="12">
        <v>92</v>
      </c>
      <c r="E8" s="12"/>
      <c r="F8"/>
      <c r="G8" s="54"/>
      <c r="H8" s="49"/>
      <c r="I8" s="49"/>
      <c r="J8" s="49"/>
      <c r="K8" s="49"/>
      <c r="L8" s="51"/>
      <c r="M8" s="49"/>
      <c r="N8" s="49"/>
      <c r="O8" s="49"/>
      <c r="P8" s="49"/>
      <c r="Q8" s="54"/>
      <c r="R8" s="54"/>
      <c r="S8" s="52"/>
      <c r="T8" s="53"/>
    </row>
    <row r="9" spans="1:20" ht="12.75">
      <c r="A9" s="20">
        <v>4</v>
      </c>
      <c r="B9" s="15">
        <v>132041</v>
      </c>
      <c r="C9" s="2" t="s">
        <v>92</v>
      </c>
      <c r="D9" s="4">
        <v>90</v>
      </c>
      <c r="F9" s="1" t="s">
        <v>93</v>
      </c>
      <c r="G9" s="56" t="s">
        <v>95</v>
      </c>
      <c r="H9" s="48">
        <v>42</v>
      </c>
      <c r="I9" s="48">
        <v>42</v>
      </c>
      <c r="J9" s="48">
        <v>0</v>
      </c>
      <c r="K9" s="48">
        <v>0</v>
      </c>
      <c r="L9" s="50">
        <v>47</v>
      </c>
      <c r="M9" s="48">
        <v>47</v>
      </c>
      <c r="N9" s="48">
        <v>0</v>
      </c>
      <c r="O9" s="48">
        <v>0</v>
      </c>
      <c r="P9" s="48">
        <v>0</v>
      </c>
      <c r="Q9" s="54">
        <f>SMALL((H9:P9),1)</f>
        <v>0</v>
      </c>
      <c r="R9" s="54">
        <f>SMALL(H9:P9,2)</f>
        <v>0</v>
      </c>
      <c r="S9" s="52">
        <f>SMALL((H9:P9),3)</f>
        <v>0</v>
      </c>
      <c r="T9" s="53">
        <f>SUM(H9:P9)-Q9-R9-S9</f>
        <v>178</v>
      </c>
    </row>
    <row r="10" spans="1:20" ht="12.75">
      <c r="A10" s="20"/>
      <c r="B10" s="15">
        <v>132014</v>
      </c>
      <c r="C10" s="2" t="s">
        <v>94</v>
      </c>
      <c r="D10" s="4">
        <v>89</v>
      </c>
      <c r="G10" s="56"/>
      <c r="H10" s="49"/>
      <c r="I10" s="49"/>
      <c r="J10" s="49"/>
      <c r="K10" s="49"/>
      <c r="L10" s="51"/>
      <c r="M10" s="49"/>
      <c r="N10" s="49"/>
      <c r="O10" s="49"/>
      <c r="P10" s="49"/>
      <c r="Q10" s="54"/>
      <c r="R10" s="54"/>
      <c r="S10" s="52"/>
      <c r="T10" s="53"/>
    </row>
    <row r="11" spans="1:20" ht="12.75">
      <c r="A11" s="20">
        <v>5</v>
      </c>
      <c r="B11" s="1">
        <v>116057</v>
      </c>
      <c r="C11" s="7" t="s">
        <v>39</v>
      </c>
      <c r="D11" s="4">
        <v>90</v>
      </c>
      <c r="F11" s="6" t="s">
        <v>15</v>
      </c>
      <c r="G11" s="56" t="s">
        <v>102</v>
      </c>
      <c r="H11" s="48">
        <v>0</v>
      </c>
      <c r="I11" s="48">
        <v>0</v>
      </c>
      <c r="J11" s="48">
        <v>0</v>
      </c>
      <c r="K11" s="48">
        <v>0</v>
      </c>
      <c r="L11" s="50">
        <v>0</v>
      </c>
      <c r="M11" s="48">
        <v>0</v>
      </c>
      <c r="N11" s="48">
        <v>47</v>
      </c>
      <c r="O11" s="48">
        <v>47</v>
      </c>
      <c r="P11" s="48">
        <v>0</v>
      </c>
      <c r="Q11" s="54">
        <f>SMALL((H11:P11),1)</f>
        <v>0</v>
      </c>
      <c r="R11" s="54">
        <f>SMALL(H11:P11,2)</f>
        <v>0</v>
      </c>
      <c r="S11" s="52">
        <f>SMALL((H11:P11),3)</f>
        <v>0</v>
      </c>
      <c r="T11" s="53">
        <f>SUM(H11:P11)-Q11-R11-S11</f>
        <v>94</v>
      </c>
    </row>
    <row r="12" spans="1:20" ht="12.75">
      <c r="A12" s="20"/>
      <c r="B12" s="6">
        <v>105019</v>
      </c>
      <c r="C12" s="7" t="s">
        <v>26</v>
      </c>
      <c r="D12" s="8">
        <v>89</v>
      </c>
      <c r="F12" s="6" t="s">
        <v>101</v>
      </c>
      <c r="G12" s="56"/>
      <c r="H12" s="49"/>
      <c r="I12" s="49"/>
      <c r="J12" s="49"/>
      <c r="K12" s="49"/>
      <c r="L12" s="51"/>
      <c r="M12" s="49"/>
      <c r="N12" s="49"/>
      <c r="O12" s="49"/>
      <c r="P12" s="49"/>
      <c r="Q12" s="54"/>
      <c r="R12" s="54"/>
      <c r="S12" s="52"/>
      <c r="T12" s="53"/>
    </row>
    <row r="13" spans="1:20" ht="12.75">
      <c r="A13" s="20">
        <v>6</v>
      </c>
      <c r="B13" s="6">
        <v>64031</v>
      </c>
      <c r="C13" s="7" t="s">
        <v>27</v>
      </c>
      <c r="D13" s="8">
        <v>89</v>
      </c>
      <c r="F13" s="6" t="s">
        <v>28</v>
      </c>
      <c r="G13" s="56" t="s">
        <v>103</v>
      </c>
      <c r="H13" s="48">
        <v>0</v>
      </c>
      <c r="I13" s="48">
        <v>0</v>
      </c>
      <c r="J13" s="48">
        <v>0</v>
      </c>
      <c r="K13" s="48">
        <v>0</v>
      </c>
      <c r="L13" s="50">
        <v>0</v>
      </c>
      <c r="M13" s="48">
        <v>0</v>
      </c>
      <c r="N13" s="48">
        <v>42</v>
      </c>
      <c r="O13" s="48">
        <v>38</v>
      </c>
      <c r="P13" s="48">
        <v>0</v>
      </c>
      <c r="Q13" s="54">
        <f>SMALL((H13:P13),1)</f>
        <v>0</v>
      </c>
      <c r="R13" s="54">
        <f>SMALL(H13:P13,2)</f>
        <v>0</v>
      </c>
      <c r="S13" s="52">
        <f>SMALL((H13:P13),3)</f>
        <v>0</v>
      </c>
      <c r="T13" s="53">
        <f>SUM(H13:P13)-Q13-R13-S13</f>
        <v>80</v>
      </c>
    </row>
    <row r="14" spans="1:20" ht="12.75">
      <c r="A14" s="20"/>
      <c r="B14" s="37">
        <v>105050</v>
      </c>
      <c r="C14" s="36" t="s">
        <v>20</v>
      </c>
      <c r="D14" s="35">
        <v>89</v>
      </c>
      <c r="E14" s="35"/>
      <c r="F14" s="34" t="s">
        <v>101</v>
      </c>
      <c r="G14" s="56"/>
      <c r="H14" s="49"/>
      <c r="I14" s="49"/>
      <c r="J14" s="49"/>
      <c r="K14" s="49"/>
      <c r="L14" s="51"/>
      <c r="M14" s="49"/>
      <c r="N14" s="49"/>
      <c r="O14" s="49"/>
      <c r="P14" s="49"/>
      <c r="Q14" s="54"/>
      <c r="R14" s="54"/>
      <c r="S14" s="52"/>
      <c r="T14" s="53"/>
    </row>
    <row r="15" spans="1:20" ht="12.75">
      <c r="A15" s="55">
        <f>1+A13</f>
        <v>7</v>
      </c>
      <c r="B15" s="15">
        <v>57071</v>
      </c>
      <c r="C15" s="2" t="s">
        <v>55</v>
      </c>
      <c r="D15" s="4">
        <v>91</v>
      </c>
      <c r="F15" s="1" t="s">
        <v>37</v>
      </c>
      <c r="G15" s="56" t="s">
        <v>105</v>
      </c>
      <c r="H15" s="48">
        <v>0</v>
      </c>
      <c r="I15" s="48">
        <v>0</v>
      </c>
      <c r="J15" s="48">
        <v>0</v>
      </c>
      <c r="K15" s="48">
        <v>0</v>
      </c>
      <c r="L15" s="50">
        <v>0</v>
      </c>
      <c r="M15" s="48">
        <v>0</v>
      </c>
      <c r="N15" s="48">
        <v>38</v>
      </c>
      <c r="O15" s="48">
        <v>42</v>
      </c>
      <c r="P15" s="48">
        <v>0</v>
      </c>
      <c r="Q15" s="54">
        <f>SMALL((H15:P15),1)</f>
        <v>0</v>
      </c>
      <c r="R15" s="54">
        <f>SMALL(H15:P15,2)</f>
        <v>0</v>
      </c>
      <c r="S15" s="52">
        <f>SMALL((H15:P15),3)</f>
        <v>0</v>
      </c>
      <c r="T15" s="53">
        <f>SUM(H15:P15)-Q15-R15-S15</f>
        <v>80</v>
      </c>
    </row>
    <row r="16" spans="1:20" ht="12.75">
      <c r="A16" s="55"/>
      <c r="B16" s="15">
        <v>63021</v>
      </c>
      <c r="C16" s="2" t="s">
        <v>104</v>
      </c>
      <c r="D16" s="4">
        <v>92</v>
      </c>
      <c r="F16" s="1" t="s">
        <v>76</v>
      </c>
      <c r="G16" s="56"/>
      <c r="H16" s="49"/>
      <c r="I16" s="49"/>
      <c r="J16" s="49"/>
      <c r="K16" s="49"/>
      <c r="L16" s="51"/>
      <c r="M16" s="49"/>
      <c r="N16" s="49"/>
      <c r="O16" s="49"/>
      <c r="P16" s="49"/>
      <c r="Q16" s="54"/>
      <c r="R16" s="54"/>
      <c r="S16" s="52"/>
      <c r="T16" s="53"/>
    </row>
    <row r="17" spans="1:20" ht="12.75">
      <c r="A17" s="33">
        <v>8</v>
      </c>
      <c r="B17" s="16">
        <v>64021</v>
      </c>
      <c r="C17" s="7" t="s">
        <v>75</v>
      </c>
      <c r="D17" s="8">
        <v>93</v>
      </c>
      <c r="E17" s="12"/>
      <c r="F17" t="s">
        <v>28</v>
      </c>
      <c r="G17" s="54" t="s">
        <v>106</v>
      </c>
      <c r="H17" s="48">
        <v>0</v>
      </c>
      <c r="I17" s="48">
        <v>0</v>
      </c>
      <c r="J17" s="48">
        <v>0</v>
      </c>
      <c r="K17" s="58">
        <v>0</v>
      </c>
      <c r="L17" s="50">
        <v>0</v>
      </c>
      <c r="M17" s="48">
        <v>0</v>
      </c>
      <c r="N17" s="48">
        <v>31</v>
      </c>
      <c r="O17" s="48">
        <v>28</v>
      </c>
      <c r="P17" s="48">
        <v>0</v>
      </c>
      <c r="Q17" s="54">
        <f>SMALL((H17:P17),1)</f>
        <v>0</v>
      </c>
      <c r="R17" s="54">
        <f>SMALL(H17:P17,2)</f>
        <v>0</v>
      </c>
      <c r="S17" s="52">
        <f>SMALL((H17:P17),3)</f>
        <v>0</v>
      </c>
      <c r="T17" s="53">
        <f>SUM(H17:P17)-Q17-R17-S17</f>
        <v>59</v>
      </c>
    </row>
    <row r="18" spans="1:20" ht="12.75">
      <c r="A18" s="33"/>
      <c r="B18" s="16">
        <v>64038</v>
      </c>
      <c r="C18" s="7" t="s">
        <v>74</v>
      </c>
      <c r="D18" s="8">
        <v>93</v>
      </c>
      <c r="E18" s="12"/>
      <c r="F18"/>
      <c r="G18" s="54"/>
      <c r="H18" s="48"/>
      <c r="I18" s="48"/>
      <c r="J18" s="48"/>
      <c r="K18" s="58"/>
      <c r="L18" s="50"/>
      <c r="M18" s="48"/>
      <c r="N18" s="48"/>
      <c r="O18" s="48"/>
      <c r="P18" s="48"/>
      <c r="Q18" s="54"/>
      <c r="R18" s="54"/>
      <c r="S18" s="52"/>
      <c r="T18" s="53"/>
    </row>
    <row r="19" spans="1:20" ht="12.75">
      <c r="A19" s="33"/>
      <c r="B19" t="s">
        <v>107</v>
      </c>
      <c r="C19" s="7" t="s">
        <v>107</v>
      </c>
      <c r="D19" s="12" t="s">
        <v>107</v>
      </c>
      <c r="E19" s="12"/>
      <c r="F19"/>
      <c r="G19" s="32"/>
      <c r="H19" s="38"/>
      <c r="I19" s="38"/>
      <c r="J19" s="38"/>
      <c r="K19" s="42"/>
      <c r="L19" s="41"/>
      <c r="M19" s="38"/>
      <c r="N19" s="38"/>
      <c r="O19" s="38"/>
      <c r="P19" s="38"/>
      <c r="Q19" s="32"/>
      <c r="R19" s="32"/>
      <c r="S19" s="39"/>
      <c r="T19" s="40"/>
    </row>
  </sheetData>
  <mergeCells count="117">
    <mergeCell ref="H1:K1"/>
    <mergeCell ref="G17:G18"/>
    <mergeCell ref="H17:H18"/>
    <mergeCell ref="I17:I18"/>
    <mergeCell ref="J17:J18"/>
    <mergeCell ref="K17:K18"/>
    <mergeCell ref="S17:S18"/>
    <mergeCell ref="T17:T18"/>
    <mergeCell ref="L17:L18"/>
    <mergeCell ref="M17:M18"/>
    <mergeCell ref="O17:O18"/>
    <mergeCell ref="P17:P18"/>
    <mergeCell ref="Q17:Q18"/>
    <mergeCell ref="R17:R18"/>
    <mergeCell ref="P15:P16"/>
    <mergeCell ref="M13:M14"/>
    <mergeCell ref="K7:K8"/>
    <mergeCell ref="K9:K10"/>
    <mergeCell ref="K11:K12"/>
    <mergeCell ref="K13:K14"/>
    <mergeCell ref="R5:R6"/>
    <mergeCell ref="K3:K4"/>
    <mergeCell ref="K5:K6"/>
    <mergeCell ref="J3:J4"/>
    <mergeCell ref="M5:M6"/>
    <mergeCell ref="O5:O6"/>
    <mergeCell ref="L5:L6"/>
    <mergeCell ref="T11:T12"/>
    <mergeCell ref="O11:O12"/>
    <mergeCell ref="P11:P12"/>
    <mergeCell ref="R11:R12"/>
    <mergeCell ref="T15:T16"/>
    <mergeCell ref="Q13:Q14"/>
    <mergeCell ref="S13:S14"/>
    <mergeCell ref="T13:T14"/>
    <mergeCell ref="R13:R14"/>
    <mergeCell ref="R15:R16"/>
    <mergeCell ref="Q15:Q16"/>
    <mergeCell ref="T5:T6"/>
    <mergeCell ref="M7:M8"/>
    <mergeCell ref="O7:O8"/>
    <mergeCell ref="M9:M10"/>
    <mergeCell ref="O9:O10"/>
    <mergeCell ref="P9:P10"/>
    <mergeCell ref="S9:S10"/>
    <mergeCell ref="T9:T10"/>
    <mergeCell ref="R9:R10"/>
    <mergeCell ref="Q9:Q10"/>
    <mergeCell ref="H7:H8"/>
    <mergeCell ref="H5:H6"/>
    <mergeCell ref="I7:I8"/>
    <mergeCell ref="J7:J8"/>
    <mergeCell ref="I5:I6"/>
    <mergeCell ref="J5:J6"/>
    <mergeCell ref="G11:G12"/>
    <mergeCell ref="G9:G10"/>
    <mergeCell ref="G7:G8"/>
    <mergeCell ref="A15:A16"/>
    <mergeCell ref="G13:G14"/>
    <mergeCell ref="G15:G16"/>
    <mergeCell ref="H9:H10"/>
    <mergeCell ref="H13:H14"/>
    <mergeCell ref="L9:L10"/>
    <mergeCell ref="J9:J10"/>
    <mergeCell ref="H11:H12"/>
    <mergeCell ref="I9:I10"/>
    <mergeCell ref="L11:L12"/>
    <mergeCell ref="I11:I12"/>
    <mergeCell ref="J11:J12"/>
    <mergeCell ref="I13:I14"/>
    <mergeCell ref="L1:P1"/>
    <mergeCell ref="P3:P4"/>
    <mergeCell ref="L3:L4"/>
    <mergeCell ref="O3:O4"/>
    <mergeCell ref="M3:M4"/>
    <mergeCell ref="H3:H4"/>
    <mergeCell ref="I3:I4"/>
    <mergeCell ref="A3:A4"/>
    <mergeCell ref="A5:A6"/>
    <mergeCell ref="G3:G4"/>
    <mergeCell ref="G5:G6"/>
    <mergeCell ref="T3:T4"/>
    <mergeCell ref="P5:P6"/>
    <mergeCell ref="P7:P8"/>
    <mergeCell ref="Q5:Q6"/>
    <mergeCell ref="S5:S6"/>
    <mergeCell ref="Q7:Q8"/>
    <mergeCell ref="S7:S8"/>
    <mergeCell ref="T7:T8"/>
    <mergeCell ref="Q3:Q4"/>
    <mergeCell ref="R7:R8"/>
    <mergeCell ref="P13:P14"/>
    <mergeCell ref="M15:M16"/>
    <mergeCell ref="L15:L16"/>
    <mergeCell ref="S3:S4"/>
    <mergeCell ref="L7:L8"/>
    <mergeCell ref="M11:M12"/>
    <mergeCell ref="Q11:Q12"/>
    <mergeCell ref="S11:S12"/>
    <mergeCell ref="S15:S16"/>
    <mergeCell ref="R3:R4"/>
    <mergeCell ref="H15:H16"/>
    <mergeCell ref="J15:J16"/>
    <mergeCell ref="I15:I16"/>
    <mergeCell ref="O13:O14"/>
    <mergeCell ref="J13:J14"/>
    <mergeCell ref="K15:K16"/>
    <mergeCell ref="L13:L14"/>
    <mergeCell ref="O15:O16"/>
    <mergeCell ref="N11:N12"/>
    <mergeCell ref="N13:N14"/>
    <mergeCell ref="N15:N16"/>
    <mergeCell ref="N17:N18"/>
    <mergeCell ref="N3:N4"/>
    <mergeCell ref="N5:N6"/>
    <mergeCell ref="N7:N8"/>
    <mergeCell ref="N9:N10"/>
  </mergeCells>
  <printOptions/>
  <pageMargins left="0.75" right="0.75" top="1" bottom="1" header="0.4921259845" footer="0.4921259845"/>
  <pageSetup horizontalDpi="180" verticalDpi="18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Hana Kneblová</cp:lastModifiedBy>
  <cp:lastPrinted>2007-09-25T20:07:15Z</cp:lastPrinted>
  <dcterms:created xsi:type="dcterms:W3CDTF">1998-07-05T11:58:42Z</dcterms:created>
  <dcterms:modified xsi:type="dcterms:W3CDTF">2007-09-26T18:45:03Z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-627486992</vt:i4>
  </property>
  <property fmtid="{D5CDD505-2E9C-101B-9397-08002B2CF9AE}" pid="4" name="_EmailSubje">
    <vt:lpwstr>Oprava ČPJW</vt:lpwstr>
  </property>
  <property fmtid="{D5CDD505-2E9C-101B-9397-08002B2CF9AE}" pid="5" name="_AuthorEma">
    <vt:lpwstr>hkneblova@o2active.cz</vt:lpwstr>
  </property>
  <property fmtid="{D5CDD505-2E9C-101B-9397-08002B2CF9AE}" pid="6" name="_AuthorEmailDisplayNa">
    <vt:lpwstr>Hana Kneblová</vt:lpwstr>
  </property>
</Properties>
</file>